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326" windowWidth="10785" windowHeight="10920" activeTab="0"/>
  </bookViews>
  <sheets>
    <sheet name="Delegates" sheetId="1" r:id="rId1"/>
    <sheet name="Mandarin" sheetId="2" r:id="rId2"/>
    <sheet name="Sponsorship" sheetId="3" r:id="rId3"/>
    <sheet name="Advertisement" sheetId="4" r:id="rId4"/>
    <sheet name="Convention Expenses" sheetId="5" r:id="rId5"/>
  </sheets>
  <definedNames>
    <definedName name="_xlnm.Print_Area" localSheetId="0">'Delegates'!$A$1:$U$588</definedName>
    <definedName name="_xlnm.Print_Titles" localSheetId="0">'Delegates'!$1:$10</definedName>
  </definedNames>
  <calcPr fullCalcOnLoad="1"/>
</workbook>
</file>

<file path=xl/sharedStrings.xml><?xml version="1.0" encoding="utf-8"?>
<sst xmlns="http://schemas.openxmlformats.org/spreadsheetml/2006/main" count="5610" uniqueCount="2739">
  <si>
    <t>SCB 480709 (2)</t>
  </si>
  <si>
    <t>SCB 480709 (3)</t>
  </si>
  <si>
    <t>Clara Ho</t>
  </si>
  <si>
    <t>happychums@yahoo.com</t>
  </si>
  <si>
    <t>Blk 169 Toa Payoh Lorong 1 #09-1052 S(310169)</t>
  </si>
  <si>
    <t>originally Wilson Koh</t>
  </si>
  <si>
    <t>Kala Sundaram</t>
  </si>
  <si>
    <t>kalarun@starhub.net.sg</t>
  </si>
  <si>
    <t>Albert Tye</t>
  </si>
  <si>
    <t>albert_tye@yahoo.com.sg</t>
  </si>
  <si>
    <t>Refund</t>
  </si>
  <si>
    <t>POSB 521242</t>
  </si>
  <si>
    <t>Refund S%576 to Edward Ma</t>
  </si>
  <si>
    <t>Payment for Semi Annual convention 2007 (Ong Kim Hua &amp;  Chew Kok Kee)</t>
  </si>
  <si>
    <t>Lee Min change from Event B to Event A - refund difference</t>
  </si>
  <si>
    <t>Awaiting her mailed cheque</t>
  </si>
  <si>
    <t>SCB 480709 (4)</t>
  </si>
  <si>
    <t>SCB 480709 (5)</t>
  </si>
  <si>
    <t>SCB 480709 (6)</t>
  </si>
  <si>
    <t>SCB 480709 (7)</t>
  </si>
  <si>
    <t>SCB 480709 (8)</t>
  </si>
  <si>
    <t>SCB 480709 (9)</t>
  </si>
  <si>
    <t>C/o Veerapan</t>
  </si>
  <si>
    <t>Panomporn V</t>
  </si>
  <si>
    <t>Cynthia Chan</t>
  </si>
  <si>
    <t>Bukit Timah</t>
  </si>
  <si>
    <t>Exchange with 2007 convention ticket Paid by Angeline Koh</t>
  </si>
  <si>
    <t>KIV for banking</t>
  </si>
  <si>
    <t>Parking fee - visit potential venues (Downtown East &amp; Rasa Sentosa)</t>
  </si>
  <si>
    <t>Citibank 193041</t>
  </si>
  <si>
    <t>UOB 22765</t>
  </si>
  <si>
    <t>UOB 419576 (1)</t>
  </si>
  <si>
    <t>Cash + DBS 300907 dd 17/11/07</t>
  </si>
  <si>
    <t>Deposit plus balance paid</t>
  </si>
  <si>
    <t>Cash + POSB 300163 (6) dd 30/11/07</t>
  </si>
  <si>
    <t>Cash + POSB 300163 (5) dd 30/11/07</t>
  </si>
  <si>
    <t>UOB 798002</t>
  </si>
  <si>
    <t>Maybank 108554-1</t>
  </si>
  <si>
    <t>Maybank 108554-2</t>
  </si>
  <si>
    <t>Alan Choo Kong Luen</t>
  </si>
  <si>
    <t>POSB 300161</t>
  </si>
  <si>
    <t xml:space="preserve">POSB 300335 </t>
  </si>
  <si>
    <t>POSB 300162</t>
  </si>
  <si>
    <t>POSB 300163-1</t>
  </si>
  <si>
    <t>POSB 300163-2</t>
  </si>
  <si>
    <t>POSB 300163-4</t>
  </si>
  <si>
    <t>POSB 521247</t>
  </si>
  <si>
    <t>UOB 419576 (2)</t>
  </si>
  <si>
    <t>UOB 419576 (3)</t>
  </si>
  <si>
    <t>UOB 419576 (4)</t>
  </si>
  <si>
    <t>UOB 419576 (5)</t>
  </si>
  <si>
    <t xml:space="preserve">Seah Min Choo </t>
  </si>
  <si>
    <t>SMM/SCCCI Mandarin</t>
  </si>
  <si>
    <t>Queenstown Mandarin</t>
  </si>
  <si>
    <t>Lim Poh Pian Pauline</t>
  </si>
  <si>
    <t>AB0001</t>
  </si>
  <si>
    <t>DBS 300663</t>
  </si>
  <si>
    <t>Ho Yu Nam</t>
  </si>
  <si>
    <t>Blk 363 Clementi Ave 2 S(120363)</t>
  </si>
  <si>
    <t>Blk 317  Clementi Ave 4 #08-111 S(120317)</t>
  </si>
  <si>
    <t>Bank Trf</t>
  </si>
  <si>
    <t>OCBC 154575</t>
  </si>
  <si>
    <t>Tan Hwee Huan</t>
  </si>
  <si>
    <t>whatsupdoc@pacific.net.sg</t>
  </si>
  <si>
    <t>30 Jalan Binchang S(574012)</t>
  </si>
  <si>
    <t>POSB 710687</t>
  </si>
  <si>
    <t>Azizah Binte Sapari</t>
  </si>
  <si>
    <t>AzizahSapari@smrt.com.sg</t>
  </si>
  <si>
    <t>4 Munshi Abdullah Walk S(788584)</t>
  </si>
  <si>
    <t>POSB 300315</t>
  </si>
  <si>
    <r>
      <t>BLk 22 Holland drive, #14-122 Singapore 270022</t>
    </r>
    <r>
      <rPr>
        <sz val="10"/>
        <rFont val="Arial"/>
        <family val="0"/>
      </rPr>
      <t xml:space="preserve"> </t>
    </r>
  </si>
  <si>
    <t>mykristy.2007@business.smu.edu.sg</t>
  </si>
  <si>
    <t>Andrew Cheng</t>
  </si>
  <si>
    <t>RSVP Gravel</t>
  </si>
  <si>
    <t>Blk 9 Marsiling Drive #118-40 S(730009)</t>
  </si>
  <si>
    <t>Non- Toastmaster</t>
  </si>
  <si>
    <t>Peter Au</t>
  </si>
  <si>
    <t>freesias@singnet.com.sg</t>
  </si>
  <si>
    <t>teresa_chung2000@yahoo.com</t>
  </si>
  <si>
    <t>khongling_chin@yahoo.com.sg</t>
  </si>
  <si>
    <t>justyeos@gmail.com</t>
  </si>
  <si>
    <t>zainal@competencestrategies.com</t>
  </si>
  <si>
    <t>ssharon7@singnet.com.sg</t>
  </si>
  <si>
    <t>stloh@ncs.com.sg</t>
  </si>
  <si>
    <t>lilianee@singnet.com.sg</t>
  </si>
  <si>
    <t>devikoperum@yahoo.com.sg</t>
  </si>
  <si>
    <t>derekwon@netvigator.com</t>
  </si>
  <si>
    <t>lean.siewhong@gmail.com</t>
  </si>
  <si>
    <t xml:space="preserve">Lean Siew Hong </t>
  </si>
  <si>
    <t>Originally under Cassandra Ang</t>
  </si>
  <si>
    <t>Originally Ong Kim Moi</t>
  </si>
  <si>
    <t>Lee Jin Hwui</t>
  </si>
  <si>
    <t>leejinhwui@gmail.com</t>
  </si>
  <si>
    <t>rquilindo@yahoo.com.sg</t>
  </si>
  <si>
    <t>vwongyc88@yahoo.com.sg</t>
  </si>
  <si>
    <t>jian78@singnet.com.sg</t>
  </si>
  <si>
    <t xml:space="preserve">David Kow </t>
  </si>
  <si>
    <t>Tiarel Toastmasters Club (formerly Tampines Regional Library TMC)</t>
  </si>
  <si>
    <t>Lim Soo Ling</t>
  </si>
  <si>
    <t>lsl19@hdb.gov.sg</t>
  </si>
  <si>
    <t>kersi.aspar@sg.yokogawa.com</t>
  </si>
  <si>
    <t xml:space="preserve">Kersi Aspar </t>
  </si>
  <si>
    <t>somsak@anav.co.th</t>
  </si>
  <si>
    <t>Khoo Geng Yoke</t>
  </si>
  <si>
    <t>kenweeyk@yahoo.com</t>
  </si>
  <si>
    <t>Nithiarani Rajasingham</t>
  </si>
  <si>
    <t>rani_34@yahoo.com</t>
  </si>
  <si>
    <t>HO_Yu_Nam@hsa.gov.sg</t>
  </si>
  <si>
    <t xml:space="preserve">The Frontier </t>
  </si>
  <si>
    <t>cynthia_l_h_chua@nol.com.sg</t>
  </si>
  <si>
    <t>hong_lee@nol.com.sg</t>
  </si>
  <si>
    <t>Nicholas Tan</t>
  </si>
  <si>
    <t>nichlastan@lifeisgreat.com.sg</t>
  </si>
  <si>
    <t>1 Pickering Street  #13-01S(0486591)</t>
  </si>
  <si>
    <t>DBS 798059</t>
  </si>
  <si>
    <t>Cash contribution (complimentary 1 full convention pack)</t>
  </si>
  <si>
    <t>Cash rec'd from MW on 16 Mar 08</t>
  </si>
  <si>
    <t>POSB 460234</t>
  </si>
  <si>
    <t>Ulu Pandan</t>
  </si>
  <si>
    <t xml:space="preserve">Teck Ghee </t>
  </si>
  <si>
    <t>Blk 17 Bedok Reservoir View #11-02 Aquarius By the Park S (478934)</t>
  </si>
  <si>
    <t>Apichart Tavinun</t>
  </si>
  <si>
    <t>Wong Kok Wah</t>
  </si>
  <si>
    <t>Food for 6th committee meeting</t>
  </si>
  <si>
    <t>Single event</t>
  </si>
  <si>
    <t>Gala Dinner</t>
  </si>
  <si>
    <t>Twin event</t>
  </si>
  <si>
    <t>Speech contest</t>
  </si>
  <si>
    <t>Both</t>
  </si>
  <si>
    <t>Cash from MW</t>
  </si>
  <si>
    <t>Single &amp; Twin events</t>
  </si>
  <si>
    <t>Photocopy of agenda for 6th committee meeting</t>
  </si>
  <si>
    <t>Per bank account@</t>
  </si>
  <si>
    <t>previously Melanie Hoi</t>
  </si>
  <si>
    <t>Isaac Wong Ying Hao</t>
  </si>
  <si>
    <t>previously Theresa Lee</t>
  </si>
  <si>
    <t>Khuzema Abbas</t>
  </si>
  <si>
    <t>Khairulizat Bin Amrin</t>
  </si>
  <si>
    <t>Othman Marican</t>
  </si>
  <si>
    <t>Ho Xiang Ning</t>
  </si>
  <si>
    <t>David Ong</t>
  </si>
  <si>
    <t>R Durai</t>
  </si>
  <si>
    <t>Maahnekham KVN</t>
  </si>
  <si>
    <t>Selvaduray s/o Manikam</t>
  </si>
  <si>
    <t>POSB 460244</t>
  </si>
  <si>
    <t>POSB460243</t>
  </si>
  <si>
    <t>return by offset $298</t>
  </si>
  <si>
    <t>Less offset S$298 returned ticket</t>
  </si>
  <si>
    <t>Blk 700C Ang Mo Kio Ave 6 #09-332 S (563700)</t>
  </si>
  <si>
    <t>frankas_kaichong@yahoo.com.sg</t>
  </si>
  <si>
    <t>Blk 251 #03-137 Pasir Ris St 21 S (510251)</t>
  </si>
  <si>
    <t>Tan Song Chua</t>
  </si>
  <si>
    <t>Previously under Kanan Ramakristnan - PSRC</t>
  </si>
  <si>
    <t>UOB 843233</t>
  </si>
  <si>
    <t>Blk 11 #01-361 Toh Yi Drive S(590011)</t>
  </si>
  <si>
    <t>Vincent Lim</t>
  </si>
  <si>
    <t>vince@VincentLim.com</t>
  </si>
  <si>
    <t>POSB 548099</t>
  </si>
  <si>
    <t xml:space="preserve">Dr Johnny </t>
  </si>
  <si>
    <t>Linda Ong</t>
  </si>
  <si>
    <t>Clara Chang</t>
  </si>
  <si>
    <t>Baradell Heights II</t>
  </si>
  <si>
    <t>linzest@singnet.com.sg</t>
  </si>
  <si>
    <t>Blk 107 Potong pasir Ave 1 #07-462 S(350107)</t>
  </si>
  <si>
    <t>156 Ang Mo Kio Ave 4 #04-706 S(560156)</t>
  </si>
  <si>
    <t>clarachanglc@yahoo.com.sg</t>
  </si>
  <si>
    <t xml:space="preserve">Full Page Colour Back Page advertisement </t>
  </si>
  <si>
    <t>Shaun Phee</t>
  </si>
  <si>
    <t>Kyle Hor</t>
  </si>
  <si>
    <t>kylehor@singnet.com.sg</t>
  </si>
  <si>
    <t>441 Sin Min Ave #11-407 singapore 570441</t>
  </si>
  <si>
    <t>Bukit Batok</t>
  </si>
  <si>
    <t>Robert Kao</t>
  </si>
  <si>
    <t>Jurong Town</t>
  </si>
  <si>
    <t>Processed By Visa</t>
  </si>
  <si>
    <t>Blk 4B Boon Tiong Road #19-25 Singapore 165004</t>
  </si>
  <si>
    <t>bhchan01@yahoo.com.sg</t>
  </si>
  <si>
    <t>Blk 87 Zion Road #25-172 Singapore 160087</t>
  </si>
  <si>
    <t>POSB 521253</t>
  </si>
  <si>
    <t>POSB 521252</t>
  </si>
  <si>
    <t>POSB 521254</t>
  </si>
  <si>
    <t>Prining of name cards (Colour Xpress)</t>
  </si>
  <si>
    <t>Reimbursement of 2nd payment for Suntec venue rental</t>
  </si>
  <si>
    <t>POSB 544301 + refund our POSB 521286</t>
  </si>
  <si>
    <t>$18 refunded on 28 Apr 2008</t>
  </si>
  <si>
    <t>POSB 521286</t>
  </si>
  <si>
    <t>POSB 521255</t>
  </si>
  <si>
    <t>Processed on 8 May 2007</t>
  </si>
  <si>
    <t>Processed on 29 Aug 2007</t>
  </si>
  <si>
    <t>Commission : 3.4% +  S$0.50</t>
  </si>
  <si>
    <t xml:space="preserve">Patrick Chang </t>
  </si>
  <si>
    <t>cheque rec'd 31 Jul 07</t>
  </si>
  <si>
    <t>William Tay Lai Huat</t>
  </si>
  <si>
    <t>Ong Chuan Aik</t>
  </si>
  <si>
    <t>SIM I</t>
  </si>
  <si>
    <t>Civil Service College</t>
  </si>
  <si>
    <t>Laksha Mehta</t>
  </si>
  <si>
    <t>Lawrence Quek Wan Teck</t>
  </si>
  <si>
    <t>Whampoa</t>
  </si>
  <si>
    <t>Kevin Loh</t>
  </si>
  <si>
    <t>HR Singapore (7)</t>
  </si>
  <si>
    <t>HR Singapore (8)</t>
  </si>
  <si>
    <t>HR Singapore (9)</t>
  </si>
  <si>
    <t>HR Singapore (10)</t>
  </si>
  <si>
    <t>Our sponsor (Non-TM)</t>
  </si>
  <si>
    <t>NTM</t>
  </si>
  <si>
    <t>Dennis Wee Group</t>
  </si>
  <si>
    <t>Early Bird</t>
  </si>
  <si>
    <t>Sub-Committee - Gala Night</t>
  </si>
  <si>
    <t>DOT Promo</t>
  </si>
  <si>
    <t>kwwong@starhub.net.sg</t>
  </si>
  <si>
    <t>Blk 131B Kim Tian Road #20-171 S(162131)</t>
  </si>
  <si>
    <t>violet38@singnet.com.sg</t>
  </si>
  <si>
    <t>Blk55 Marine Terrance #12-07 S(440055)</t>
  </si>
  <si>
    <t>POSB 300145</t>
  </si>
  <si>
    <t>POSB 460170 (1)</t>
  </si>
  <si>
    <t>POSB 460170 (2)</t>
  </si>
  <si>
    <t>Citibank 523974 - 1</t>
  </si>
  <si>
    <t>Citibank 523974 - 2</t>
  </si>
  <si>
    <t>Citibank 523974 - 3</t>
  </si>
  <si>
    <t>Citibank 523974 - 4</t>
  </si>
  <si>
    <t>Citibank 523974 - 5</t>
  </si>
  <si>
    <t>Citibank 523974 - 6</t>
  </si>
  <si>
    <t>Citibank 523974 - 7</t>
  </si>
  <si>
    <t>Citibank 523974 - 8</t>
  </si>
  <si>
    <t>Citibank 523974 - 9</t>
  </si>
  <si>
    <t>Citibank 523974 - 10</t>
  </si>
  <si>
    <t>DBS 000090 - 1</t>
  </si>
  <si>
    <t>DBS 000090 - 5</t>
  </si>
  <si>
    <t>DBS 000090 - 6</t>
  </si>
  <si>
    <t>DBS 000090 - 7</t>
  </si>
  <si>
    <t>DBS 000090 - 8</t>
  </si>
  <si>
    <t>DBS 000090 - 9</t>
  </si>
  <si>
    <t>DBS 000090 - 10</t>
  </si>
  <si>
    <t>Master - 1</t>
  </si>
  <si>
    <t>Master - 2</t>
  </si>
  <si>
    <t>37 Lily Ave S(277776)</t>
  </si>
  <si>
    <t>Citibank 874953  -1</t>
  </si>
  <si>
    <t>Citibank 874953  -2</t>
  </si>
  <si>
    <t>ACCA / Sony Erisson</t>
  </si>
  <si>
    <t>DBS 300879</t>
  </si>
  <si>
    <t>Citibank 524024 - 1</t>
  </si>
  <si>
    <t>Citibank 524024 - 2</t>
  </si>
  <si>
    <t>Registered 9 May 2007</t>
  </si>
  <si>
    <t xml:space="preserve">Yip Pei Shan </t>
  </si>
  <si>
    <t xml:space="preserve">Bishan </t>
  </si>
  <si>
    <t>UOB 665017 - 2/UOB665022</t>
  </si>
  <si>
    <t>Citibank 874954</t>
  </si>
  <si>
    <t>Violet Loh</t>
  </si>
  <si>
    <t>St Georges' ( Perth, Australia)</t>
  </si>
  <si>
    <t>Legend: NTM = Non- Toastmaster</t>
  </si>
  <si>
    <t>POSB 521245</t>
  </si>
  <si>
    <t>POSB 521246</t>
  </si>
  <si>
    <t>Gifton International Pte Ltd</t>
  </si>
  <si>
    <t>Purchase of MAD T-Shirts Inv 7184 &amp; 7185</t>
  </si>
  <si>
    <t>POSB 521244</t>
  </si>
  <si>
    <t>Bank trf on 3 Sep 07</t>
  </si>
  <si>
    <t>POSB 300675</t>
  </si>
  <si>
    <t>Citibank 000030</t>
  </si>
  <si>
    <t>Registered 19 May 2007</t>
  </si>
  <si>
    <t>POSB 000100</t>
  </si>
  <si>
    <t>cheque received 31 Aug 07</t>
  </si>
  <si>
    <t>caong007@hotmail.com</t>
  </si>
  <si>
    <t>Blk 529 Bedok North St 3 #08-572 S(460529)</t>
  </si>
  <si>
    <t>POSB 150092</t>
  </si>
  <si>
    <t>rkao@starhub.net.sg</t>
  </si>
  <si>
    <t>Blk 332 Tah Ching Road #12-163 S (610332)</t>
  </si>
  <si>
    <t>Bank transfer - Sharmini - 1</t>
  </si>
  <si>
    <t>Bank transfer - Sharmini - 2</t>
  </si>
  <si>
    <t>Bank transfer - Sharmini - 3</t>
  </si>
  <si>
    <t>Bank transfer - Sharmini - 4</t>
  </si>
  <si>
    <t>Bank transfer - Sharmini - 5</t>
  </si>
  <si>
    <t>Bank transfer - Sharmini - 6</t>
  </si>
  <si>
    <t>Bank transfer - Sharmini - 7</t>
  </si>
  <si>
    <t>Cheques issued not yet cleared</t>
  </si>
  <si>
    <t>073</t>
  </si>
  <si>
    <t>074</t>
  </si>
  <si>
    <t>075</t>
  </si>
  <si>
    <t>077</t>
  </si>
  <si>
    <t>078</t>
  </si>
  <si>
    <t>079</t>
  </si>
  <si>
    <t>080</t>
  </si>
  <si>
    <t>OCBC 920147</t>
  </si>
  <si>
    <t>Processed on 6 Sep 2008</t>
  </si>
  <si>
    <t>Processed on 7 Sep 2008</t>
  </si>
  <si>
    <t>Rank Books</t>
  </si>
  <si>
    <t>BEA 405501 - 1</t>
  </si>
  <si>
    <t>brothercheng@hotmail.com</t>
  </si>
  <si>
    <t>BEA 405501 - 2</t>
  </si>
  <si>
    <t>BEA 405501 - 3</t>
  </si>
  <si>
    <t>BEA 405501 - 4</t>
  </si>
  <si>
    <t>BEA 405501 - 5</t>
  </si>
  <si>
    <t>BEA 405501 - 6</t>
  </si>
  <si>
    <t>BEA 405501 - 7</t>
  </si>
  <si>
    <t>BEA 405501 - 8</t>
  </si>
  <si>
    <t>BEA 405501 - 9</t>
  </si>
  <si>
    <t>BEA 405501 - 10</t>
  </si>
  <si>
    <t>chequw for S$2680 w/TYP</t>
  </si>
  <si>
    <t>rbe52@hotmail.com</t>
  </si>
  <si>
    <t>cechew@singnet.com.sg</t>
  </si>
  <si>
    <t>c/o Anthony Peck (Jenny Au)</t>
  </si>
  <si>
    <t>89 Short Stree #04-16 Golden Wall Centre S (188216)</t>
  </si>
  <si>
    <t>POSB 586684</t>
  </si>
  <si>
    <t>Cynthia Chua</t>
  </si>
  <si>
    <t>#08-00 NOL Bldg 456 Alexandra Road</t>
  </si>
  <si>
    <t>Tan Siew Ting</t>
  </si>
  <si>
    <t>siew_ting_tan@nol.com.sg</t>
  </si>
  <si>
    <t>196A Punggol Field #14-519 S (821196)</t>
  </si>
  <si>
    <t>Lee Hong</t>
  </si>
  <si>
    <t>#06-00 NOL Bldg 456 Alexandra Road</t>
  </si>
  <si>
    <t>Banked in</t>
  </si>
  <si>
    <t>Bank Transfer - Cash</t>
  </si>
  <si>
    <t>Cash from MW - ATR</t>
  </si>
  <si>
    <t>Teresa Chung</t>
  </si>
  <si>
    <t>DBS 000140</t>
  </si>
  <si>
    <t>89 Yishun St 81 Orchid Park Tower 7 #09-05 S(768449)</t>
  </si>
  <si>
    <t xml:space="preserve">rebecca@conde-group.com </t>
  </si>
  <si>
    <t>C/o Poh Kim Siong (formerly Kersi Aspar)</t>
  </si>
  <si>
    <t>Rebecca Choi</t>
  </si>
  <si>
    <t>Blk 305 #02-156 Jurong East St 32  S(600305)</t>
  </si>
  <si>
    <t>cecilia_lim@apllogistics.com</t>
  </si>
  <si>
    <t>Cecilia Lim</t>
  </si>
  <si>
    <t>Blk 506 Bishan St 11 #12-400 S(570506)</t>
  </si>
  <si>
    <t>550 Ang Mo kio Ave 10 #10-2216 S(560550)</t>
  </si>
  <si>
    <t>cliffheng@gmail.com</t>
  </si>
  <si>
    <t>POSB 150253</t>
  </si>
  <si>
    <t>SCB 212305</t>
  </si>
  <si>
    <t>District 73</t>
  </si>
  <si>
    <t>DBS 000216</t>
  </si>
  <si>
    <t>Registered on 9 May 2007</t>
  </si>
  <si>
    <t>076</t>
  </si>
  <si>
    <t>cheque received 27 Sep 07</t>
  </si>
  <si>
    <t>Received from YP on 27 Sept 07</t>
  </si>
  <si>
    <t>18 Jalan Limau Manis</t>
  </si>
  <si>
    <t>West Coast</t>
  </si>
  <si>
    <t>Purchase  2 pkts white envelopes</t>
  </si>
  <si>
    <t>Christine Lim</t>
  </si>
  <si>
    <t>Lifestyle</t>
  </si>
  <si>
    <t>Yokogawa Engineering Asia Pte Ltd</t>
  </si>
  <si>
    <t>Amit Thakare</t>
  </si>
  <si>
    <t>handbook</t>
  </si>
  <si>
    <t>Received from MW on 4 Oct 07</t>
  </si>
  <si>
    <t>Amit.Thakare@sg.yokogawa.com</t>
  </si>
  <si>
    <t>C/o Amit Thakare</t>
  </si>
  <si>
    <t>Yokogawa Engineering Asia Pte Ltd, 5 Bedok South Rd S(469270)</t>
  </si>
  <si>
    <t>BOTM 925661 - 1</t>
  </si>
  <si>
    <t>BOTM 925661 - 2</t>
  </si>
  <si>
    <t>BOTM 925661 - 3</t>
  </si>
  <si>
    <t>BOTM 925661 - 4</t>
  </si>
  <si>
    <t>BOTM 925661 - 5</t>
  </si>
  <si>
    <t>BOTM 925661 - 6</t>
  </si>
  <si>
    <t>BOTM 925661 - 7</t>
  </si>
  <si>
    <t>BOTM 925661 - 8</t>
  </si>
  <si>
    <t>BOTM 925661 - 9</t>
  </si>
  <si>
    <t>BOTM 925661 - 10</t>
  </si>
  <si>
    <t>BOTM 925661(pt)</t>
  </si>
  <si>
    <t>c/o Raymond Ho</t>
  </si>
  <si>
    <t>Citibank 000005 - 1</t>
  </si>
  <si>
    <t>Citibank 000005 - 2</t>
  </si>
  <si>
    <t>Citibank 000005 - 3</t>
  </si>
  <si>
    <t>Citibank 000005 - 4</t>
  </si>
  <si>
    <t>Citibank 000005 - 5</t>
  </si>
  <si>
    <t>To confirm names with Raymond Ho</t>
  </si>
  <si>
    <t>Sale of T-Shirts</t>
  </si>
  <si>
    <t>Printing 250 pcs pre-convention seminar tickets</t>
  </si>
  <si>
    <t>POSB 702744</t>
  </si>
  <si>
    <t>cheque received 6 Sep 07</t>
  </si>
  <si>
    <t>Goh Guan Siew (Novarro Choo)</t>
  </si>
  <si>
    <t>Kelvin Ong DTM</t>
  </si>
  <si>
    <t>Cash to TYP</t>
  </si>
  <si>
    <t>chris@cxp.com.sg</t>
  </si>
  <si>
    <t>jocelyn_siew@megalink.com.sg</t>
  </si>
  <si>
    <t>yhrebecca@yahoo.com.sg</t>
  </si>
  <si>
    <t>engzeelin@yahoo.com</t>
  </si>
  <si>
    <t>jeshuasj@gmail.com</t>
  </si>
  <si>
    <t xml:space="preserve">seah@optimumcopier.com.sg </t>
  </si>
  <si>
    <t>wmm5559@singnet.com.sg</t>
  </si>
  <si>
    <t>minglin@singnet.com.sg</t>
  </si>
  <si>
    <t xml:space="preserve">kzaspar@pacific.net.sg </t>
  </si>
  <si>
    <t>freeworld18@hotmail.com</t>
  </si>
  <si>
    <t>enghwa1@yahoo.com</t>
  </si>
  <si>
    <t>kongxh@singnet.com.sg</t>
  </si>
  <si>
    <t>661-907-7273</t>
  </si>
  <si>
    <t>panomporn.v@thaiairways.com</t>
  </si>
  <si>
    <t>66-81696-8801</t>
  </si>
  <si>
    <t>atm@gymmi.com</t>
  </si>
  <si>
    <t>Tata Consultancy Service Asia Pacific Pte Ltd</t>
  </si>
  <si>
    <t>Biswajit Chatterjee</t>
  </si>
  <si>
    <t>SCB 700475</t>
  </si>
  <si>
    <t>Bank Transfer - 1</t>
  </si>
  <si>
    <t>Bank Transfer - 2</t>
  </si>
  <si>
    <t>Bank Transfer - 3</t>
  </si>
  <si>
    <t>POSB 300319</t>
  </si>
  <si>
    <t>Received from YP on 30 Nov 2007</t>
  </si>
  <si>
    <t>teeszu@yahoo.com.sg</t>
  </si>
  <si>
    <t>yukhong@hotmail.com</t>
  </si>
  <si>
    <t>tanhweeyong@pacific.net.sg</t>
  </si>
  <si>
    <t>shaunphee@hotmail.com</t>
  </si>
  <si>
    <t>jadeconnie@gmail.com</t>
  </si>
  <si>
    <t>Ong Yuk Hong</t>
  </si>
  <si>
    <t>Tan Hwee Yong</t>
  </si>
  <si>
    <t>Connie Tan Soo Eng</t>
  </si>
  <si>
    <t>Tan Tee Szu</t>
  </si>
  <si>
    <t>suan-soon.cheng@hp.com</t>
  </si>
  <si>
    <t>cheryn11@yahoo.com</t>
  </si>
  <si>
    <t>tashi1948@hotmail.com</t>
  </si>
  <si>
    <t>Lim  Seh Leng</t>
  </si>
  <si>
    <t>angkimchoo17@hotmail.com</t>
  </si>
  <si>
    <t>chkee@kimeng.com</t>
  </si>
  <si>
    <t>WeiKoon.Goh@belden.com</t>
  </si>
  <si>
    <t>tan.kc@pacific.net.sg</t>
  </si>
  <si>
    <t>kambobo777@yahoo.com</t>
  </si>
  <si>
    <t>elaineserious@gmail.com</t>
  </si>
  <si>
    <t>Neil Sy</t>
  </si>
  <si>
    <t>Oasis</t>
  </si>
  <si>
    <t>Teresa Lee</t>
  </si>
  <si>
    <t>Katy Mok</t>
  </si>
  <si>
    <t>KF Tam</t>
  </si>
  <si>
    <t>Derek Wong</t>
  </si>
  <si>
    <t>852-91691106</t>
  </si>
  <si>
    <t>Teochew Poit Lp Huay Kuan</t>
  </si>
  <si>
    <t>NSRCC</t>
  </si>
  <si>
    <t xml:space="preserve">Sebastian Chee </t>
  </si>
  <si>
    <t>sebchee@yahoo.com.sg</t>
  </si>
  <si>
    <t xml:space="preserve">Anand Jude Anthony </t>
  </si>
  <si>
    <t>anthony.aj@jrknowles.com</t>
  </si>
  <si>
    <t xml:space="preserve">Neo Boo Tan </t>
  </si>
  <si>
    <t>NBT1@hdb.gov.sg</t>
  </si>
  <si>
    <t>Patricia Ng</t>
  </si>
  <si>
    <t>Patricia_ag@agc.gov.sg</t>
  </si>
  <si>
    <t xml:space="preserve">Lim Teng Leong </t>
  </si>
  <si>
    <t>Team Young NTUC</t>
  </si>
  <si>
    <t>TengLeong@smrt.com.sg</t>
  </si>
  <si>
    <t>7 Lengkong Lima, Singapore 417540</t>
  </si>
  <si>
    <t>ticket wrongly issued to Lawrence Quek and given to David Liem to pass to him</t>
  </si>
  <si>
    <t>Cheng Wei Yi</t>
  </si>
  <si>
    <t>c/0 Chee Kim Loon</t>
  </si>
  <si>
    <t xml:space="preserve">Tampines West </t>
  </si>
  <si>
    <t>Cheque Transfer</t>
  </si>
  <si>
    <t>Tracy Wong</t>
  </si>
  <si>
    <t>Cheque -Chee Kim Loon</t>
  </si>
  <si>
    <t>AB0004</t>
  </si>
  <si>
    <t>46 Jln Songket S(537417  - Cheng Chia Yi's sister)</t>
  </si>
  <si>
    <t>Returned 3 early bird tickets 102-104 on 020508 - $804 offset with sponsor</t>
  </si>
  <si>
    <t xml:space="preserve">Jenny Au </t>
  </si>
  <si>
    <t>HK Achievers</t>
  </si>
  <si>
    <t>852-91008541</t>
  </si>
  <si>
    <t xml:space="preserve">Rosalind Phan </t>
  </si>
  <si>
    <t>Originally Michael Rod -1</t>
  </si>
  <si>
    <t>Originally Michael Rod -2</t>
  </si>
  <si>
    <t>Originally Michael Rod -3</t>
  </si>
  <si>
    <t>Originally Michael Rod -4</t>
  </si>
  <si>
    <t>Robert Quilindo</t>
  </si>
  <si>
    <t>Mary Soon</t>
  </si>
  <si>
    <t>ACE</t>
  </si>
  <si>
    <t>Young_21_heart@yahoo.com</t>
  </si>
  <si>
    <t>Ng Lay Kheng</t>
  </si>
  <si>
    <t>nglaykheng@yahoo.com</t>
  </si>
  <si>
    <t>8A Sommerville Walk S(358199)</t>
  </si>
  <si>
    <t>Printing of flyers</t>
  </si>
  <si>
    <t>POSB 521278</t>
  </si>
  <si>
    <t>POSB 521279</t>
  </si>
  <si>
    <t>Everfirst Pte Ltd</t>
  </si>
  <si>
    <t>Secretariat</t>
  </si>
  <si>
    <t>40% deposit on document bag order</t>
  </si>
  <si>
    <t>POSB 521280</t>
  </si>
  <si>
    <t xml:space="preserve">Chong Nen Sing </t>
  </si>
  <si>
    <t>Complimentary with sponsorship $500</t>
  </si>
  <si>
    <t>Blk 426 Bukit Batok West Ave 2 #08-131 S(650426)</t>
  </si>
  <si>
    <t>Blk 113 Depot Road #13-1027 S(100113)</t>
  </si>
  <si>
    <t>Originally Michael Rod -5</t>
  </si>
  <si>
    <t>Originally Michael Rod -6</t>
  </si>
  <si>
    <t>Originally Michael Rod -7</t>
  </si>
  <si>
    <t>Originally Michael Rod -8</t>
  </si>
  <si>
    <t>Originally Michael Rod -9</t>
  </si>
  <si>
    <t>Originally Michael Rod -10</t>
  </si>
  <si>
    <t>Originally Michael Rod -11</t>
  </si>
  <si>
    <t>Originally Michael Rod -12</t>
  </si>
  <si>
    <t>Originally Michael Rod -13</t>
  </si>
  <si>
    <t>Originally Michael Rod -14</t>
  </si>
  <si>
    <t>Originally Michael Rod -15</t>
  </si>
  <si>
    <t>Originally Michael Rod -16</t>
  </si>
  <si>
    <t>Originally Michael Rod -17</t>
  </si>
  <si>
    <t>Originally Michael Rod -18</t>
  </si>
  <si>
    <t>Originally Michael Rod -19</t>
  </si>
  <si>
    <t>Originally Michael Rod -20</t>
  </si>
  <si>
    <t>POSB 300163-7</t>
  </si>
  <si>
    <t>Rec'd from TYP</t>
  </si>
  <si>
    <t>saro2000@pacific.net.sg</t>
  </si>
  <si>
    <t>POSB 500444-1</t>
  </si>
  <si>
    <t>POSB 500444-2</t>
  </si>
  <si>
    <t>kelvin.Leo@gmail.com</t>
  </si>
  <si>
    <t>POSB 500444-3</t>
  </si>
  <si>
    <t>Eng Yow Kia</t>
  </si>
  <si>
    <t>yowkia@yahoo.com</t>
  </si>
  <si>
    <t>Blk 215 Choa Chu Kang Central #02-180 S (680215)</t>
  </si>
  <si>
    <t>POSB 500444-4</t>
  </si>
  <si>
    <t>coolgengster@hotmail.com</t>
  </si>
  <si>
    <t xml:space="preserve">Block 506, West Coast Drive, #04-201, S120506 </t>
  </si>
  <si>
    <t>POSB 500444-5</t>
  </si>
  <si>
    <t>Clarette Low</t>
  </si>
  <si>
    <t>Kampong Glam</t>
  </si>
  <si>
    <t>lowsioklan@yahoo.com.sg</t>
  </si>
  <si>
    <t>Christine Lau</t>
  </si>
  <si>
    <t>alan.choo@keppelshipyard.com</t>
  </si>
  <si>
    <t>Reimbursement of overseas call charges</t>
  </si>
  <si>
    <t>F &amp; B - 10th committee meeting</t>
  </si>
  <si>
    <t>F &amp; B - 13th committee meeting</t>
  </si>
  <si>
    <t xml:space="preserve">Prnting of flyers </t>
  </si>
  <si>
    <t>POSB 521287</t>
  </si>
  <si>
    <t>Admin</t>
  </si>
  <si>
    <t>Purchase of stationery &amp; postage</t>
  </si>
  <si>
    <t>POSB 521288</t>
  </si>
  <si>
    <t>Full Package</t>
  </si>
  <si>
    <t>Refund of Paypal chrgeback for Mohd Hatta</t>
  </si>
  <si>
    <t>POSB 521289</t>
  </si>
  <si>
    <t>Tay Yiang Ping - S$268</t>
  </si>
  <si>
    <t>Lee Min - S$18</t>
  </si>
  <si>
    <t>Sponsorship</t>
  </si>
  <si>
    <t>Refund to Devi for difference - change in sponsorship</t>
  </si>
  <si>
    <t>POSB 521290</t>
  </si>
  <si>
    <t>Tay Yiang Ping - S$100</t>
  </si>
  <si>
    <t>Refund of full convention pack (goodwill)</t>
  </si>
  <si>
    <t>POSB 521291</t>
  </si>
  <si>
    <t>POSB 521292</t>
  </si>
  <si>
    <t>POSB 521293</t>
  </si>
  <si>
    <t>POSB 521294</t>
  </si>
  <si>
    <t>Chew Chuan Eng</t>
  </si>
  <si>
    <t>Chew Chuan Eng - S$310</t>
  </si>
  <si>
    <t>F &amp; B</t>
  </si>
  <si>
    <t>Non-refundable deposit for F &amp; B booking at Suntec</t>
  </si>
  <si>
    <t>Refunded S$310 ref: POSB 521293</t>
  </si>
  <si>
    <t>Refunded S$328 ref POSB 521291</t>
  </si>
  <si>
    <t>852-61718507</t>
  </si>
  <si>
    <t>Blk 547 Serangoon North Ave 3 #03-160 S (550547)</t>
  </si>
  <si>
    <t>POSB 500624</t>
  </si>
  <si>
    <t>Lai Chin Poon</t>
  </si>
  <si>
    <t>DOT promo (Previously Dennis Chan)</t>
  </si>
  <si>
    <t>S K Lau</t>
  </si>
  <si>
    <t>ORIGINALLY Neil Sy (Previously Esther Lee (2)</t>
  </si>
  <si>
    <t xml:space="preserve">Esther Lee </t>
  </si>
  <si>
    <t>Offset: refer MG  (Diff in ticket returned S$30 offset here)</t>
  </si>
  <si>
    <t>originally Alex lai (4)</t>
  </si>
  <si>
    <t>c/o Neil sy</t>
  </si>
  <si>
    <t>Paid S$400 &amp; refund S$100 due to change in ad type</t>
  </si>
  <si>
    <t>19B Lorong 31 Geylang Road S (388027)</t>
  </si>
  <si>
    <t>Citi 530461</t>
  </si>
  <si>
    <t>Mek Meksarikul</t>
  </si>
  <si>
    <t xml:space="preserve">Bangkok </t>
  </si>
  <si>
    <t>160 Phanphit Court #319 Soi Phiphut Silam Bangkok Thailand</t>
  </si>
  <si>
    <t>Goh Sor Hoon</t>
  </si>
  <si>
    <t>Singhealth</t>
  </si>
  <si>
    <t>Emily Tung</t>
  </si>
  <si>
    <t>Christina Cheung Wai</t>
  </si>
  <si>
    <t xml:space="preserve">Public Officers </t>
  </si>
  <si>
    <t>852 96455608</t>
  </si>
  <si>
    <t>christinacheungwai@yahoo.com</t>
  </si>
  <si>
    <t>Chua Poh Suan</t>
  </si>
  <si>
    <t>SIM II</t>
  </si>
  <si>
    <t>pohsuanchua@yahoo.com.sg</t>
  </si>
  <si>
    <t>Blk 419 Choa Chu Kang Ave 4 #12-314 S (680419)</t>
  </si>
  <si>
    <t>Benjamin Gan</t>
  </si>
  <si>
    <t>Katong</t>
  </si>
  <si>
    <t>ben@pgi.com.sg</t>
  </si>
  <si>
    <t>45 Tanjong Rhu Road S(456899)</t>
  </si>
  <si>
    <t>Tan Cher Thong (2)</t>
  </si>
  <si>
    <t>New Millennium Advanced</t>
  </si>
  <si>
    <t>DBS 000067</t>
  </si>
  <si>
    <t>Sakol Suchatvudhi</t>
  </si>
  <si>
    <t>Thai Airways</t>
  </si>
  <si>
    <t>Johan Setiawan</t>
  </si>
  <si>
    <t>Jakarta TMC</t>
  </si>
  <si>
    <t>District 51</t>
  </si>
  <si>
    <t>+6281808008030</t>
  </si>
  <si>
    <t>johan_seti@yahoo.com</t>
  </si>
  <si>
    <t>DBS 302022</t>
  </si>
  <si>
    <t>Kenny Chang</t>
  </si>
  <si>
    <t xml:space="preserve">Marian Ow </t>
  </si>
  <si>
    <t>Chong Nen Sing  (1)</t>
  </si>
  <si>
    <t>Chong Nen Sing  (2)</t>
  </si>
  <si>
    <t>ORIGINALLY Neil Sy (ex-Ivy cheung)</t>
  </si>
  <si>
    <t>Song Lin Kei</t>
  </si>
  <si>
    <t>Singapore Nurses</t>
  </si>
  <si>
    <t>Chan Saik Wai</t>
  </si>
  <si>
    <t>lksong104@yahoo.com.sg</t>
  </si>
  <si>
    <t>chansw147@yahoo.com.sg</t>
  </si>
  <si>
    <t xml:space="preserve">originally Tan Kian Hua Barry </t>
  </si>
  <si>
    <t>Loh Wai Meng</t>
  </si>
  <si>
    <t>ITMA</t>
  </si>
  <si>
    <t>wm_loh@pacific.net.sg</t>
  </si>
  <si>
    <t>Blk 97C Upper Thomson Road #15-10 S(574329)</t>
  </si>
  <si>
    <t>Thomas Tan</t>
  </si>
  <si>
    <t>thomas72@singnet.com.sg</t>
  </si>
  <si>
    <t>19 Joo Seng Road #07-118 S(360019)</t>
  </si>
  <si>
    <t>Blk 360 Bukit Batok St 31 #10-419 S(650360)</t>
  </si>
  <si>
    <t>POSB 759779</t>
  </si>
  <si>
    <t>POSB 813090</t>
  </si>
  <si>
    <t>UOB 108112</t>
  </si>
  <si>
    <t>cheque with YP - S$160</t>
  </si>
  <si>
    <t>POSB 848061</t>
  </si>
  <si>
    <t>190 Rangoon Road #04-03 S(218447)</t>
  </si>
  <si>
    <t>DBS 300940-2</t>
  </si>
  <si>
    <t>DBS 300940-1</t>
  </si>
  <si>
    <t>from $904</t>
  </si>
  <si>
    <t>From SNC refund</t>
  </si>
  <si>
    <t>Tan Cher Thong (3)</t>
  </si>
  <si>
    <t>UOB 665017 - 1</t>
  </si>
  <si>
    <t>kvk202@gmail.com</t>
  </si>
  <si>
    <t>primadon@singnet.com.sg</t>
  </si>
  <si>
    <t>Blk 413 Bedok North Ave 2 #23-158 S (460413)</t>
  </si>
  <si>
    <t>DBS 769673</t>
  </si>
  <si>
    <t>Harris Mak</t>
  </si>
  <si>
    <t>parable@starhub.net.sg</t>
  </si>
  <si>
    <t>James Leung</t>
  </si>
  <si>
    <t>joannew@singnet.com.sg</t>
  </si>
  <si>
    <t>Blk 462 Clementi Ave 3, #13-622 Singapore 120462</t>
  </si>
  <si>
    <t>POSB 776263</t>
  </si>
  <si>
    <t>Belinda Woo Eik Boon</t>
  </si>
  <si>
    <t>weboon@singnet.com.sg</t>
  </si>
  <si>
    <t>POSB 300250</t>
  </si>
  <si>
    <t>35 Mount Sinai Rise #04-02 Village Tower S(276955)</t>
  </si>
  <si>
    <t xml:space="preserve">Bank Transfer </t>
  </si>
  <si>
    <t>Raymond Yuen Che Kin</t>
  </si>
  <si>
    <t>sincere_investments@yahoo.com</t>
  </si>
  <si>
    <t>5000E Marine Parade Road #15-18, Laguna Park, S (449288)</t>
  </si>
  <si>
    <t>HSBC 300977</t>
  </si>
  <si>
    <t>Jayaparvathi</t>
  </si>
  <si>
    <t xml:space="preserve">Civil Service College </t>
  </si>
  <si>
    <t>jayapillai@jtc.gov.sg</t>
  </si>
  <si>
    <t>Blk 696 Hougang St 61, #12-58 S (530696)</t>
  </si>
  <si>
    <t>POSB 300164</t>
  </si>
  <si>
    <t>2 to ASPRI - Frederick &amp; Peter, 1 to Devi, 1 to Sharon &amp; sold 3 at Nov convention</t>
  </si>
  <si>
    <t>Tampiines Changkat</t>
  </si>
  <si>
    <t>Bukit Merah</t>
  </si>
  <si>
    <t>bblim@singnet.com.sg</t>
  </si>
  <si>
    <t>daveliem@gmail.com</t>
  </si>
  <si>
    <t>e228228@singnet.com.sg</t>
  </si>
  <si>
    <t>jluve@hotmail.com</t>
  </si>
  <si>
    <t>boeyym@surbana.com</t>
  </si>
  <si>
    <t>sdtrain@singnet.com.sg</t>
  </si>
  <si>
    <t>stan_ernpl@yahoo.com</t>
  </si>
  <si>
    <t> belinda_sim@nhg.com.sg</t>
  </si>
  <si>
    <t> 90017000</t>
  </si>
  <si>
    <t> karentan7000@yahoo.com.sg</t>
  </si>
  <si>
    <t>lhang@singnet.com.sg</t>
  </si>
  <si>
    <t>krletchumanan@hotmail.com</t>
  </si>
  <si>
    <t>letitia_da_zilva@pris.gov.sg</t>
  </si>
  <si>
    <t>sharon_lee@score.gov.sg</t>
  </si>
  <si>
    <t>jenifer_tay@pris.gov.sg</t>
  </si>
  <si>
    <t>POSB 521251</t>
  </si>
  <si>
    <t>Tan Lian Choo</t>
  </si>
  <si>
    <t>Euginie Ho</t>
  </si>
  <si>
    <t>Karen Yu</t>
  </si>
  <si>
    <t xml:space="preserve">Alex Lai </t>
  </si>
  <si>
    <t>Irene Chen</t>
  </si>
  <si>
    <t>Health Century</t>
  </si>
  <si>
    <t>Hong Kong</t>
  </si>
  <si>
    <t>Public Officers</t>
  </si>
  <si>
    <t>BOSHACK Farm</t>
  </si>
  <si>
    <t>Don Budd</t>
  </si>
  <si>
    <t>St James' Church</t>
  </si>
  <si>
    <t>The ALPHA Course</t>
  </si>
  <si>
    <t>soumyapati@gmail.com</t>
  </si>
  <si>
    <t>c/o Saketh Chinni</t>
  </si>
  <si>
    <t>Blk 309 #04-148 Serangoon Ave 2 S(550309)</t>
  </si>
  <si>
    <t>Bank Transfer -1</t>
  </si>
  <si>
    <t>Bank Transfer -2</t>
  </si>
  <si>
    <t>10 Changi Coast Walk S(499739)</t>
  </si>
  <si>
    <t>geraldine05@pacific.net.sg</t>
  </si>
  <si>
    <t>j1008w@yahoo.com</t>
  </si>
  <si>
    <t>Steven Rusli</t>
  </si>
  <si>
    <t>paid half</t>
  </si>
  <si>
    <t>paid</t>
  </si>
  <si>
    <t>sponsor</t>
  </si>
  <si>
    <t>unpaid</t>
  </si>
  <si>
    <t>flyer</t>
  </si>
  <si>
    <t>may be</t>
  </si>
  <si>
    <t>paid ?</t>
  </si>
  <si>
    <t>vouchers</t>
  </si>
  <si>
    <t>Boshackfarm</t>
  </si>
  <si>
    <t>William Tang</t>
  </si>
  <si>
    <t>Donbudd</t>
  </si>
  <si>
    <t>St-James Church</t>
  </si>
  <si>
    <t>Alpha Course</t>
  </si>
  <si>
    <t xml:space="preserve">Advertisement LIST @ 31 March 2008 </t>
  </si>
  <si>
    <t>originally Tina Wong (HK)</t>
  </si>
  <si>
    <t>Anne Au</t>
  </si>
  <si>
    <t>from $904 (bal unpaid S$168)</t>
  </si>
  <si>
    <t>May Cheng</t>
  </si>
  <si>
    <t>Finnie Law</t>
  </si>
  <si>
    <t>original YC Chan (Kowloon)</t>
  </si>
  <si>
    <t>oringinal Susan Lueng</t>
  </si>
  <si>
    <t>Legend: Pd - NS  = paid to Neil Sy</t>
  </si>
  <si>
    <t>Processed on 7 Sep 2009</t>
  </si>
  <si>
    <t>Visa - 2</t>
  </si>
  <si>
    <t>Visa - 1</t>
  </si>
  <si>
    <t>Talis Wong</t>
  </si>
  <si>
    <t>netpalsg@yahoo.com.sg</t>
  </si>
  <si>
    <t>musafir@singnet.com.sg</t>
  </si>
  <si>
    <t>lynn_desker@yahoo.com.sg</t>
  </si>
  <si>
    <t>LimYongHow@hotmail.com</t>
  </si>
  <si>
    <t>rjvnt@singnet.com.sg</t>
  </si>
  <si>
    <t>sollani@starhub.net.sg</t>
  </si>
  <si>
    <t>napoleonkoh@ippfa.com</t>
  </si>
  <si>
    <t>Lee Li Hua</t>
  </si>
  <si>
    <t>K  Raj</t>
  </si>
  <si>
    <t>POSB 462212</t>
  </si>
  <si>
    <t>POSB 462213</t>
  </si>
  <si>
    <t>Block 2 Marina Vista #15-69 S(449026)</t>
  </si>
  <si>
    <t>Blk 210 Jurong East St 21 #03-381 S(600210)</t>
  </si>
  <si>
    <t>tramkeith_d@yahoo.com</t>
  </si>
  <si>
    <t>Martti Keith Bullecer Dumangeng</t>
  </si>
  <si>
    <t>engesther@gmail.com</t>
  </si>
  <si>
    <t>lesyong@singnet.com.sg</t>
  </si>
  <si>
    <t>62615675/96698396</t>
  </si>
  <si>
    <t xml:space="preserve">matcon@singnet.com.sg </t>
  </si>
  <si>
    <t>lynneo@singnet.com.sg</t>
  </si>
  <si>
    <t>hswang04@singnet.com.sg</t>
  </si>
  <si>
    <t>xiaolu16@yahoo.com.sg</t>
  </si>
  <si>
    <t>lim16@singnet.com.sg</t>
  </si>
  <si>
    <t>bizc97@singnet.com.sg</t>
  </si>
  <si>
    <t>aziz1224@yahoo.com</t>
  </si>
  <si>
    <t>sysih@singnet.com.sg</t>
  </si>
  <si>
    <t>tem2@np.edu.sg</t>
  </si>
  <si>
    <t>ruby.lai@cpgcorp.com.sg</t>
  </si>
  <si>
    <t>ayeow@starhub.net.sg</t>
  </si>
  <si>
    <t>cherkhim@singnet.com.sg</t>
  </si>
  <si>
    <t>ken_toh@yahoo.com.sg</t>
  </si>
  <si>
    <t>workcloset@yahoo.com</t>
  </si>
  <si>
    <t>mvnjmani@gmail.com</t>
  </si>
  <si>
    <t>21 Palm Grove Avenue #01-23 S(547320)</t>
  </si>
  <si>
    <t>Manivannan</t>
  </si>
  <si>
    <t>Direct deposit</t>
  </si>
  <si>
    <t>Direct bank transfer</t>
  </si>
  <si>
    <t>in kind</t>
  </si>
  <si>
    <t>KVO Training</t>
  </si>
  <si>
    <t>DBS 300126</t>
  </si>
  <si>
    <t>Received from YP on 21 Nov 2007</t>
  </si>
  <si>
    <t>Blk 42 Tanglin Halt Road #09-199 S(141042)</t>
  </si>
  <si>
    <t>HSBC 579715</t>
  </si>
  <si>
    <t># of books</t>
  </si>
  <si>
    <t>Mobile</t>
  </si>
  <si>
    <t>Name</t>
  </si>
  <si>
    <t>Serial Numbers</t>
  </si>
  <si>
    <t>0101-0110 / 0501-0510</t>
  </si>
  <si>
    <t>Rose Ho</t>
  </si>
  <si>
    <t>0111-0120 / 0511-0520</t>
  </si>
  <si>
    <t>0121-0130 / 0521-0530</t>
  </si>
  <si>
    <t>0131-0140 / 0531-0540</t>
  </si>
  <si>
    <t>0141-0150 / 0541-0550</t>
  </si>
  <si>
    <t>0161-0170 / 0561-0570</t>
  </si>
  <si>
    <t>0151-0160 / 0551-0560</t>
  </si>
  <si>
    <t>0171-0180 / 0571-0580</t>
  </si>
  <si>
    <t>0181-0190 / 0581-0590</t>
  </si>
  <si>
    <t>0191-0200 / 0591-0600</t>
  </si>
  <si>
    <t>0201-0210 / 0601-0610</t>
  </si>
  <si>
    <t>0211-0220 / 0611-0620</t>
  </si>
  <si>
    <t>Anand Jude Anthony (cheque for $114 returned by bank)</t>
  </si>
  <si>
    <t>Rachel Won</t>
  </si>
  <si>
    <t>rachelwon@gmail.com</t>
  </si>
  <si>
    <t>Blk 344 Ang Mo Kio Ave 3 #05-2210 S(560344)</t>
  </si>
  <si>
    <t>Pre-Convention Workshop Ticket Issue Control (Total 25 books)</t>
  </si>
  <si>
    <t>James Tan</t>
  </si>
  <si>
    <t>Lynda Neo</t>
  </si>
  <si>
    <t>On Reserve (Monica)</t>
  </si>
  <si>
    <t>Date Issued</t>
  </si>
  <si>
    <t>0231-0240 / 0631-0640</t>
  </si>
  <si>
    <t>0221-0230 / 0621-0630</t>
  </si>
  <si>
    <t>0241-0250 / 0641-0650</t>
  </si>
  <si>
    <t>0251-0260 / 0651-0660</t>
  </si>
  <si>
    <t>0261-0270 / 0661-0670</t>
  </si>
  <si>
    <t>0271-0280 /0671-0680</t>
  </si>
  <si>
    <t>0281-0290 /0681-0690</t>
  </si>
  <si>
    <t>Fort Canning</t>
  </si>
  <si>
    <t>Previously Edward Scully</t>
  </si>
  <si>
    <t>Tan Seok Eng</t>
  </si>
  <si>
    <t xml:space="preserve">Amit Thakare </t>
  </si>
  <si>
    <t>Jose mari Rubi-Cruz (Marco)</t>
  </si>
  <si>
    <t>Anthony Lim</t>
  </si>
  <si>
    <t>Pramod Ponkshe</t>
  </si>
  <si>
    <t>Surianarayanan Raghavan (Suria)</t>
  </si>
  <si>
    <t>Sanjay Puranik</t>
  </si>
  <si>
    <t>Sunil Kumar</t>
  </si>
  <si>
    <t>Originally Somsak Tongsamer CC</t>
  </si>
  <si>
    <t>Peerada Supompun</t>
  </si>
  <si>
    <t xml:space="preserve">Thai Airways </t>
  </si>
  <si>
    <t>Single Event</t>
  </si>
  <si>
    <t>Brian Lee</t>
  </si>
  <si>
    <t>leeboongee@yahoo.com</t>
  </si>
  <si>
    <t>margaretkiat@yahoo.com</t>
  </si>
  <si>
    <t>Blk 85 Yishun St 81 Orchid Park Condo Tower 5 #11-07 S(768447)</t>
  </si>
  <si>
    <t>Blk 505 Serangoon North Ave 4 #11-458 S(550505)</t>
  </si>
  <si>
    <t>Margaret Tan</t>
  </si>
  <si>
    <t>Non-toastmaster(Mei Har's friend)</t>
  </si>
  <si>
    <t>pauline_chua@sentosa.com.sg</t>
  </si>
  <si>
    <t>DOT Promo - Originally under Ganesan</t>
  </si>
  <si>
    <t>0291-0300 / 0691-0700</t>
  </si>
  <si>
    <t>Dezign Format</t>
  </si>
  <si>
    <t>Chong Nen Sing</t>
  </si>
  <si>
    <t>Backdrops/Banners</t>
  </si>
  <si>
    <t>Registered on 18 May 2007</t>
  </si>
  <si>
    <t>52 Woo Mon Chew Road S(456128)</t>
  </si>
  <si>
    <t>0301-0310 / 0701-0710</t>
  </si>
  <si>
    <t>0311-0320 / 0711-0720</t>
  </si>
  <si>
    <t>0321-0330 / 0721-0730</t>
  </si>
  <si>
    <t>0331-0340 / 0731-0740</t>
  </si>
  <si>
    <t>0341-0350 / 0741-0750</t>
  </si>
  <si>
    <t>UOB 663766</t>
  </si>
  <si>
    <t>Food for 7th committee meeting</t>
  </si>
  <si>
    <t>Cost of cheque book</t>
  </si>
  <si>
    <t>Early Bird - Orginally registered under Lawrence Quek</t>
  </si>
  <si>
    <t>elissachan@chokimscientific.com</t>
  </si>
  <si>
    <t>Blk 353 Bukit Batok Street 34 #01-156 S (650353)</t>
  </si>
  <si>
    <t>Hong Kah North</t>
  </si>
  <si>
    <t>Food for 3rd committee meeting</t>
  </si>
  <si>
    <t>F &amp; B for 2nd committee meeting (no receipt)</t>
  </si>
  <si>
    <t>POSB 521248</t>
  </si>
  <si>
    <t>POSB 521249</t>
  </si>
  <si>
    <t>POSB 521250</t>
  </si>
  <si>
    <t>workshop</t>
  </si>
  <si>
    <t>Printing 200 pcs pre-convention workshp flyers</t>
  </si>
  <si>
    <t>nleuk@yahoo.com.sg</t>
  </si>
  <si>
    <t>Blk 105 Tampines St 11 #04-69 S(520105)</t>
  </si>
  <si>
    <t>DBS 839646 &amp; POSB 720320</t>
  </si>
  <si>
    <t>Paid balance S$168 on 18 Nov 2007 POSB 720320</t>
  </si>
  <si>
    <t>previously P T Fernando</t>
  </si>
  <si>
    <t>Lim Yee Kheng</t>
  </si>
  <si>
    <t>Lynn Tan</t>
  </si>
  <si>
    <t>Devi Koperum</t>
  </si>
  <si>
    <t>Michael Chang</t>
  </si>
  <si>
    <t>michael.chang@philips.com </t>
  </si>
  <si>
    <t>175 Woodlands St 13 #02-327 Singapore 730175</t>
  </si>
  <si>
    <t>SMU</t>
  </si>
  <si>
    <t>Balestier Plaza 400 Balestier Road #09-03 Singapore 329802</t>
  </si>
  <si>
    <t>OCBC 561134</t>
  </si>
  <si>
    <t>Bookmark insert</t>
  </si>
  <si>
    <t>SCB 544905 - 1</t>
  </si>
  <si>
    <t>SCB 544905 - 2</t>
  </si>
  <si>
    <t>Registered on 19 May 2007</t>
  </si>
  <si>
    <t>Printing 2000 pcs pre-convention workshp flyers</t>
  </si>
  <si>
    <t>Cash transfer</t>
  </si>
  <si>
    <t>Chandran Muthukrishnan</t>
  </si>
  <si>
    <t>mchandran44@yahoo.com.sg</t>
  </si>
  <si>
    <t>312 Serangoon Ave 2 #05-184 S (550312)</t>
  </si>
  <si>
    <t xml:space="preserve">SPONSORSHIP LIST </t>
  </si>
  <si>
    <t>Centralere</t>
  </si>
  <si>
    <t>852-93394749</t>
  </si>
  <si>
    <t>ruthbenny@gmail.com</t>
  </si>
  <si>
    <t>2F 66 Kai Yuen Street North Point Hong Kong</t>
  </si>
  <si>
    <t>Cash Transfer</t>
  </si>
  <si>
    <t>Pre-convention</t>
  </si>
  <si>
    <t>Total Pre-convention workshop</t>
  </si>
  <si>
    <t>Jeffrey Williams</t>
  </si>
  <si>
    <t>aws100@singnet.com.sg</t>
  </si>
  <si>
    <t>Blk 534 #12-205 Serangoon North Ave 4 S (550534)</t>
  </si>
  <si>
    <t xml:space="preserve">Bukit Batok </t>
  </si>
  <si>
    <t>Printing 500 pcs pre-convention workshp flyers</t>
  </si>
  <si>
    <t>Hotel booking for Dr. Arul at Ritz Carlton</t>
  </si>
  <si>
    <t>POSB 462202</t>
  </si>
  <si>
    <t>Tan Ah Neo</t>
  </si>
  <si>
    <t>DBS 568890</t>
  </si>
  <si>
    <t>POSB 150190</t>
  </si>
  <si>
    <t>POSB 300336</t>
  </si>
  <si>
    <t>DBS 695143</t>
  </si>
  <si>
    <t>DBS 695142</t>
  </si>
  <si>
    <t>Chin Mei har</t>
  </si>
  <si>
    <t>Neo Swee Tin</t>
  </si>
  <si>
    <t>UOB 673132</t>
  </si>
  <si>
    <t>POSB 462205</t>
  </si>
  <si>
    <t>Ying Seing Kee/Goh Lee Sen</t>
  </si>
  <si>
    <t>DBS 801298</t>
  </si>
  <si>
    <t>POSB 462194</t>
  </si>
  <si>
    <t>Poh Liang Siah</t>
  </si>
  <si>
    <t>UOB 278029</t>
  </si>
  <si>
    <t>Chang Suhwe Lee</t>
  </si>
  <si>
    <t>DBS 300407</t>
  </si>
  <si>
    <t>Ng Poh Toye</t>
  </si>
  <si>
    <t>Citibank 856314</t>
  </si>
  <si>
    <t>Lee Min</t>
  </si>
  <si>
    <t>POSB 544286</t>
  </si>
  <si>
    <t>Linda Lim Seok Tiang</t>
  </si>
  <si>
    <t>linda.lim@singsol.com.sg</t>
  </si>
  <si>
    <t>POBS 614257</t>
  </si>
  <si>
    <t>DBS 300656</t>
  </si>
  <si>
    <t>HSBC 106699 (1)</t>
  </si>
  <si>
    <t>HSBC 106699 (2)</t>
  </si>
  <si>
    <t>HSBC 106699 (3)</t>
  </si>
  <si>
    <t>HSBC 106699 (4)</t>
  </si>
  <si>
    <t>Jill Lowe International Ltd</t>
  </si>
  <si>
    <t>Jill Lowe</t>
  </si>
  <si>
    <t>Flyer</t>
  </si>
  <si>
    <t>Received from YP on 10 Nov 2007</t>
  </si>
  <si>
    <t>Blk 139 Serangoon Ave 3 #02-08 S(556119)</t>
  </si>
  <si>
    <t>S/N</t>
  </si>
  <si>
    <t>Delegate's Name</t>
  </si>
  <si>
    <t>Division</t>
  </si>
  <si>
    <t>Status</t>
  </si>
  <si>
    <t>Payment Details</t>
  </si>
  <si>
    <t>Tay Tiam Teang</t>
  </si>
  <si>
    <t>L</t>
  </si>
  <si>
    <t>Paid</t>
  </si>
  <si>
    <t>POSB 300128</t>
  </si>
  <si>
    <t>Date paid</t>
  </si>
  <si>
    <t>D</t>
  </si>
  <si>
    <t>Monica Goh</t>
  </si>
  <si>
    <t xml:space="preserve">CPA Australia </t>
  </si>
  <si>
    <t>Toastmasters Club</t>
  </si>
  <si>
    <t>POSB 460158</t>
  </si>
  <si>
    <t>Tay Yiang Ping</t>
  </si>
  <si>
    <t>Toa Payoh Central CC</t>
  </si>
  <si>
    <t>POSB 300135</t>
  </si>
  <si>
    <t>Sam Chee Yee</t>
  </si>
  <si>
    <t>Money Mastery</t>
  </si>
  <si>
    <t>POSB 300313</t>
  </si>
  <si>
    <t>Liu Ji Yin</t>
  </si>
  <si>
    <t>DBS 744984</t>
  </si>
  <si>
    <t xml:space="preserve">98191876 / 62368776 </t>
  </si>
  <si>
    <t xml:space="preserve">tang0062@pmail.ntu.edu.sg </t>
  </si>
  <si>
    <t>steven.2007@smu.edu.sg</t>
  </si>
  <si>
    <t>leem@pacific.net.sg</t>
  </si>
  <si>
    <t>Blk 17 Marine Terrace #03-88 S(440017)</t>
  </si>
  <si>
    <t>pohpian@singnet.com.sg</t>
  </si>
  <si>
    <t xml:space="preserve">daniel@yew.sg </t>
  </si>
  <si>
    <t>Tower 1 Bukit Batok St 25 #07-09 Parkview Apts S(658882)</t>
  </si>
  <si>
    <t>DELEGATE REGISTRATION LIST WITH PAYMENT DETAILS</t>
  </si>
  <si>
    <t>Raffles Town</t>
  </si>
  <si>
    <t>C Raja Kumar</t>
  </si>
  <si>
    <t>Chua Chu Kang</t>
  </si>
  <si>
    <t>Chee Kim Loon</t>
  </si>
  <si>
    <t>Queenstown</t>
  </si>
  <si>
    <t>UOB 358556</t>
  </si>
  <si>
    <t>John Tan Yew How</t>
  </si>
  <si>
    <t>Siglap</t>
  </si>
  <si>
    <t>Citibank 921981</t>
  </si>
  <si>
    <t>Kong Pak Fee</t>
  </si>
  <si>
    <t>DBS 300307</t>
  </si>
  <si>
    <t>Poh Kim Siong</t>
  </si>
  <si>
    <t>Z</t>
  </si>
  <si>
    <t>TOTAL COLLECTED</t>
  </si>
  <si>
    <t>Sponsor's Name</t>
  </si>
  <si>
    <t>Type of sponsorship</t>
  </si>
  <si>
    <t>Golam Hossain</t>
  </si>
  <si>
    <t>Cash contribution</t>
  </si>
  <si>
    <t>Est. cost (S$)</t>
  </si>
  <si>
    <t>Pending</t>
  </si>
  <si>
    <t>Lunch Actually</t>
  </si>
  <si>
    <t>Contact person</t>
  </si>
  <si>
    <t>Sponsorship Details</t>
  </si>
  <si>
    <t>In Cash</t>
  </si>
  <si>
    <t>In Kind</t>
  </si>
  <si>
    <t>Advertisement</t>
  </si>
  <si>
    <t>Violet Lim/Jamie</t>
  </si>
  <si>
    <t>Raffles Treats</t>
  </si>
  <si>
    <t>John Tan</t>
  </si>
  <si>
    <t>Jenny Au</t>
  </si>
  <si>
    <t>2 Free Teabreaks for Pre-Convention Workshop</t>
  </si>
  <si>
    <t>Imaginit Technologies</t>
  </si>
  <si>
    <t>Ebeautyasia</t>
  </si>
  <si>
    <t>Chin Mei Har</t>
  </si>
  <si>
    <t>Door Gift</t>
  </si>
  <si>
    <t>Cristofori Music</t>
  </si>
  <si>
    <t>Inside cover Page of Souvenir Magazine</t>
  </si>
  <si>
    <t>6 Night Safari tickets for early Bird Lucky Draw</t>
  </si>
  <si>
    <t>Arthur Ting</t>
  </si>
  <si>
    <t>Edwin Fung</t>
  </si>
  <si>
    <t>Fatima Dores</t>
  </si>
  <si>
    <t>Edward Lo</t>
  </si>
  <si>
    <t>Ivy Chan</t>
  </si>
  <si>
    <t>Gordon Kerr</t>
  </si>
  <si>
    <t>Antony Huen</t>
  </si>
  <si>
    <t>Gurmit Singh</t>
  </si>
  <si>
    <t>AB0011</t>
  </si>
  <si>
    <t>POSB 460247-1</t>
  </si>
  <si>
    <t>Josephine Teo</t>
  </si>
  <si>
    <t>Peter Quoc Dung Nguyen</t>
  </si>
  <si>
    <t>B0012</t>
  </si>
  <si>
    <t>Hans Kruger</t>
  </si>
  <si>
    <t>POSB 460247-2</t>
  </si>
  <si>
    <t>POSB 460247-3</t>
  </si>
  <si>
    <t>POSB 460247-4</t>
  </si>
  <si>
    <t>Mrs Hans Kruger</t>
  </si>
  <si>
    <t>B0014</t>
  </si>
  <si>
    <t>B0015</t>
  </si>
  <si>
    <t>B0013</t>
  </si>
  <si>
    <t>Originally Thiyada Dharmajiva</t>
  </si>
  <si>
    <t>Yetti</t>
  </si>
  <si>
    <t>Jacky  Lim</t>
  </si>
  <si>
    <t>A0029</t>
  </si>
  <si>
    <t>B0026</t>
  </si>
  <si>
    <t>B0039</t>
  </si>
  <si>
    <t>Our POSB 521290</t>
  </si>
  <si>
    <t>POSB 521295</t>
  </si>
  <si>
    <t>Reimburse Suntec venue rental 4th payment plus extra room</t>
  </si>
  <si>
    <t>POSB 521296</t>
  </si>
  <si>
    <t>Sam Cee Yee (Cash)</t>
  </si>
  <si>
    <t>Welcome night</t>
  </si>
  <si>
    <t>Advance for welcome night props, prizes and food</t>
  </si>
  <si>
    <t>POSB 521297</t>
  </si>
  <si>
    <t>F &amp; B arrangement - tea breaks &amp; lunches</t>
  </si>
  <si>
    <t>POSB 521298</t>
  </si>
  <si>
    <t>Bags &amp; Lanyards</t>
  </si>
  <si>
    <t>Reimburse pymt to Everfirst for bags (bal) &amp; lanyards</t>
  </si>
  <si>
    <t>POSB 521299</t>
  </si>
  <si>
    <t>Opening Ceremony</t>
  </si>
  <si>
    <t>Andika Kancana Dikir Barat &amp; Lion Dance perfoemances</t>
  </si>
  <si>
    <t>POSB 521300</t>
  </si>
  <si>
    <t>POSB 521301</t>
  </si>
  <si>
    <t>Essay competition</t>
  </si>
  <si>
    <t>Chan Wei Ting</t>
  </si>
  <si>
    <t>Top 5 prize winner</t>
  </si>
  <si>
    <t>POSB 521302</t>
  </si>
  <si>
    <t>POSB 521303</t>
  </si>
  <si>
    <t>POSB 521304</t>
  </si>
  <si>
    <t>POSB 521305</t>
  </si>
  <si>
    <t>M Chandran</t>
  </si>
  <si>
    <t>Sng Ban Seng</t>
  </si>
  <si>
    <t>Soh Swee Kiat</t>
  </si>
  <si>
    <t>Tan Kian Hua</t>
  </si>
  <si>
    <t>Barry Tan</t>
  </si>
  <si>
    <t>10 commendation entries</t>
  </si>
  <si>
    <t>POSB 521306</t>
  </si>
  <si>
    <t>POSB 521307</t>
  </si>
  <si>
    <t>POSB 521308</t>
  </si>
  <si>
    <t>POSB 521309</t>
  </si>
  <si>
    <t>POSB 521310</t>
  </si>
  <si>
    <t>POSB 521311</t>
  </si>
  <si>
    <t>POSB 521312</t>
  </si>
  <si>
    <t>POSB 521313</t>
  </si>
  <si>
    <t>POSB 521314</t>
  </si>
  <si>
    <t>POSB 521315</t>
  </si>
  <si>
    <t>11 commendation entries</t>
  </si>
  <si>
    <t>12 commendation entries</t>
  </si>
  <si>
    <t>13 commendation entries</t>
  </si>
  <si>
    <t>14 commendation entries</t>
  </si>
  <si>
    <t>15 commendation entries</t>
  </si>
  <si>
    <t>16 commendation entries</t>
  </si>
  <si>
    <t>17 commendation entries</t>
  </si>
  <si>
    <t>18 commendation entries</t>
  </si>
  <si>
    <t>19 commendation entries</t>
  </si>
  <si>
    <t>Carolyn Huang</t>
  </si>
  <si>
    <t>Kam Choo Choo</t>
  </si>
  <si>
    <t>Lim Poh Pian</t>
  </si>
  <si>
    <t>Ng Kwee Lan</t>
  </si>
  <si>
    <t>Ong Wen Shun Gerald</t>
  </si>
  <si>
    <t>Jasbir Singh</t>
  </si>
  <si>
    <t>Soon See Cheong</t>
  </si>
  <si>
    <t>Katherine Tan</t>
  </si>
  <si>
    <t>Lucy Tan</t>
  </si>
  <si>
    <t>Teo Seo Kock</t>
  </si>
  <si>
    <t>Angel Lucy TanMei Yuen</t>
  </si>
  <si>
    <t>POSB 521316</t>
  </si>
  <si>
    <t>POSB 521317</t>
  </si>
  <si>
    <t>POSB 521318</t>
  </si>
  <si>
    <t>POSB 521319</t>
  </si>
  <si>
    <t>POSB 521320</t>
  </si>
  <si>
    <t>POSB 521321</t>
  </si>
  <si>
    <t>Bal payment for video service Inv 24073</t>
  </si>
  <si>
    <t>Bal 50 % Audio package plus projector to confirm job</t>
  </si>
  <si>
    <t>Blink Events &amp; Entertainment</t>
  </si>
  <si>
    <t>equipment rental</t>
  </si>
  <si>
    <t>wireless microphone and internet access</t>
  </si>
  <si>
    <t>Dezign Format Production</t>
  </si>
  <si>
    <t>Installation &amp; dismantling of backdrop &amp; banner</t>
  </si>
  <si>
    <t>Bal of F &amp; B arrangement</t>
  </si>
  <si>
    <t>Rental of LCD projector</t>
  </si>
  <si>
    <t>POSB 521322</t>
  </si>
  <si>
    <t>Snacks for packers &amp; wine for SRC table</t>
  </si>
  <si>
    <t>Engraving appreciation plaques &amp; Ed Hearn CD</t>
  </si>
  <si>
    <t>Hotel Bills &amp; airtickets for Ed Hearn &amp; Anne Barab</t>
  </si>
  <si>
    <t>District officers' lunch, F &amp; B for speakers</t>
  </si>
  <si>
    <t>Photocopy flyers</t>
  </si>
  <si>
    <t>Gala night</t>
  </si>
  <si>
    <t>6 training sessions for Gong Fu Fan dance</t>
  </si>
  <si>
    <t>Wee Sim Guan</t>
  </si>
  <si>
    <t>Bal airticket for Anne Barab</t>
  </si>
  <si>
    <t>POSB 521323</t>
  </si>
  <si>
    <t>POSB 521324</t>
  </si>
  <si>
    <t>Dezign Format Production House</t>
  </si>
  <si>
    <t>magazine</t>
  </si>
  <si>
    <t>Priting convention booklet</t>
  </si>
  <si>
    <t>Printing name tags</t>
  </si>
  <si>
    <t>Printing handouts &amp; order forms</t>
  </si>
  <si>
    <t>Printing coupons</t>
  </si>
  <si>
    <t>POSB 521325</t>
  </si>
  <si>
    <t>Net proceeds from Mandarin event</t>
  </si>
  <si>
    <t>Island</t>
  </si>
  <si>
    <t>Professional  and Graduates</t>
  </si>
  <si>
    <t>United College</t>
  </si>
  <si>
    <t>Kevin Tan</t>
  </si>
  <si>
    <t>Yew Run Bin</t>
  </si>
  <si>
    <t>Paul Chung</t>
  </si>
  <si>
    <t>Yong Choon Bin</t>
  </si>
  <si>
    <t xml:space="preserve">Chew Kok Kee </t>
  </si>
  <si>
    <t>Soh Yew Fook (Jane)</t>
  </si>
  <si>
    <t>Lorna Christofis</t>
  </si>
  <si>
    <t>Victoria</t>
  </si>
  <si>
    <t>Paisal Sae Lor</t>
  </si>
  <si>
    <t xml:space="preserve">Elissa Chan </t>
  </si>
  <si>
    <t xml:space="preserve">Kam Choo Choo </t>
  </si>
  <si>
    <t>Pauline Chua</t>
  </si>
  <si>
    <t xml:space="preserve">R. Sarojini </t>
  </si>
  <si>
    <t xml:space="preserve">Lim Bee Bee </t>
  </si>
  <si>
    <t xml:space="preserve">David Liem </t>
  </si>
  <si>
    <t>Haridas Ramadas</t>
  </si>
  <si>
    <t>Jeremy Yue</t>
  </si>
  <si>
    <t>Elsie Low</t>
  </si>
  <si>
    <t>Elaine Heng</t>
  </si>
  <si>
    <t>Anthony Peck</t>
  </si>
  <si>
    <t>sales@szu-engineering.com</t>
  </si>
  <si>
    <t>Ravi_Kanth@sg.utacgroup.com</t>
  </si>
  <si>
    <t>gbalachandran@gmail.com</t>
  </si>
  <si>
    <t>jen_wong2001@yahoo.com.sg</t>
  </si>
  <si>
    <t xml:space="preserve">rayneywong@visionlawllc.com </t>
  </si>
  <si>
    <t>ajk_ny@yahoo.com</t>
  </si>
  <si>
    <t>Cancelled tickets 400, &amp; 292</t>
  </si>
  <si>
    <t>Request to  return</t>
  </si>
  <si>
    <t>eric.cheng@towngas.com</t>
  </si>
  <si>
    <t>c/o Eric Cheng</t>
  </si>
  <si>
    <t>chow_ronnie@yahoo.com.hk</t>
  </si>
  <si>
    <t>C/o Ronnie Chow</t>
  </si>
  <si>
    <t>Siti Nazariah Bte Mohd Najib</t>
  </si>
  <si>
    <t>Choo Sau Mei</t>
  </si>
  <si>
    <t>choo_sau_mei@pris.gov.sg</t>
  </si>
  <si>
    <t>previously Daniel Ang</t>
  </si>
  <si>
    <t>Previously Daniel Ang</t>
  </si>
  <si>
    <t>en1888@yahoo.com</t>
  </si>
  <si>
    <t>neilsy@netvigator.com</t>
  </si>
  <si>
    <t>euginia_ho1225@hotmail.com</t>
  </si>
  <si>
    <t>neraku@yahoo.com</t>
  </si>
  <si>
    <t>may_cheng@gap.com</t>
  </si>
  <si>
    <t>lausiukey@yahoo.com.hk</t>
  </si>
  <si>
    <t>gracebut@netvigator.com</t>
  </si>
  <si>
    <t>fatima.dores@venetian.com.mo</t>
  </si>
  <si>
    <t>antonyhuen@yahoo.com.hk</t>
  </si>
  <si>
    <t>tingarthur@hotmail.com</t>
  </si>
  <si>
    <t>edkolcool@hotmail.com</t>
  </si>
  <si>
    <t>gordonjameskerr@gmail.com</t>
  </si>
  <si>
    <t>edithdor@netvigator.com</t>
  </si>
  <si>
    <t>Quek Geok Cheng</t>
  </si>
  <si>
    <t>geokcheng_quek@yahoo.com.sg</t>
  </si>
  <si>
    <t xml:space="preserve">Sithara Doriasamy </t>
  </si>
  <si>
    <t>P Thirunal Karasu</t>
  </si>
  <si>
    <t>Shaik Aziz</t>
  </si>
  <si>
    <t>M Meyyappan</t>
  </si>
  <si>
    <t>Rajan</t>
  </si>
  <si>
    <t>L Sakthi Kumar</t>
  </si>
  <si>
    <t>G Balachandran</t>
  </si>
  <si>
    <t>Brahmakumar</t>
  </si>
  <si>
    <t>Vasundharadevi V Reddy</t>
  </si>
  <si>
    <t>POSB 592522-1</t>
  </si>
  <si>
    <t>POSB 592522-2</t>
  </si>
  <si>
    <t>POSB 592522-3</t>
  </si>
  <si>
    <t>POSB 592522-4</t>
  </si>
  <si>
    <t>kv_tan@yahoo.com</t>
  </si>
  <si>
    <t>runbin_y@yahoo.com</t>
  </si>
  <si>
    <t>paolo@singnet.com.sg</t>
  </si>
  <si>
    <t>yongcb@starhub.net.sg</t>
  </si>
  <si>
    <t>Dr. Khong Chooi Peng</t>
  </si>
  <si>
    <t>Wong Jian Bing</t>
  </si>
  <si>
    <t>Total Sponsorship Collected</t>
  </si>
  <si>
    <t>Braddell Heights Advanced</t>
  </si>
  <si>
    <t>S</t>
  </si>
  <si>
    <t>Unpaid</t>
  </si>
  <si>
    <t>Tampines Changkat</t>
  </si>
  <si>
    <t>Sean Yang</t>
  </si>
  <si>
    <t>NOL</t>
  </si>
  <si>
    <t>T-Shirts for committee members</t>
  </si>
  <si>
    <t>ColourExpress</t>
  </si>
  <si>
    <t>Chris Yam</t>
  </si>
  <si>
    <t>Suntec Convention Mgmt</t>
  </si>
  <si>
    <t>DBS 300693</t>
  </si>
  <si>
    <t>DBS 423798</t>
  </si>
  <si>
    <t>POSB 300137 (TYP)</t>
  </si>
  <si>
    <t>POSB 300136 (TYP)</t>
  </si>
  <si>
    <t>500 pcs writing pads, ball pens &amp; post sticks (3" X 4")</t>
  </si>
  <si>
    <t>Amount Paid (S$)</t>
  </si>
  <si>
    <t>Total funds collected to date</t>
  </si>
  <si>
    <t>Total expenses paid to date</t>
  </si>
  <si>
    <t>Payable to</t>
  </si>
  <si>
    <t>Expense Type</t>
  </si>
  <si>
    <t>Exp. Code</t>
  </si>
  <si>
    <t>Nikken Wellness Singapore Pte Ltd</t>
  </si>
  <si>
    <t>Chris Goh</t>
  </si>
  <si>
    <t>200 pcs Hard jacket Book in "Today's Singapore"</t>
  </si>
  <si>
    <t>UOB 978545</t>
  </si>
  <si>
    <t>Details of Expenses</t>
  </si>
  <si>
    <t>Amount spent (S$)</t>
  </si>
  <si>
    <t>Pornthep Chaimongkol</t>
  </si>
  <si>
    <t>Mayura Suwasaraporn</t>
  </si>
  <si>
    <t>Siam</t>
  </si>
  <si>
    <t>Citibank 000071</t>
  </si>
  <si>
    <t>Cheque with Mike Rod</t>
  </si>
  <si>
    <t>Cash from Mike Rod</t>
  </si>
  <si>
    <t>c/o Mike Rodrigues</t>
  </si>
  <si>
    <t>DBS 638178</t>
  </si>
  <si>
    <t>UOB 027308</t>
  </si>
  <si>
    <t>Citibank 000045</t>
  </si>
  <si>
    <t>Cheque received</t>
  </si>
  <si>
    <t>Date of claim</t>
  </si>
  <si>
    <t>Total Expenses incurred to date</t>
  </si>
  <si>
    <t>Date of payment</t>
  </si>
  <si>
    <t>Cheque No.</t>
  </si>
  <si>
    <t>DBS 658266</t>
  </si>
  <si>
    <t>Charanjit Singh</t>
  </si>
  <si>
    <t>POSB 707757</t>
  </si>
  <si>
    <t>Sng Tong Hai</t>
  </si>
  <si>
    <t>New Millenium Advanced</t>
  </si>
  <si>
    <t>Food Type</t>
  </si>
  <si>
    <t>N</t>
  </si>
  <si>
    <t>V</t>
  </si>
  <si>
    <t>Theresa Sng</t>
  </si>
  <si>
    <t>Credit Card Amt</t>
  </si>
  <si>
    <t>Rose Ho Lay Kheng</t>
  </si>
  <si>
    <t>Cairnhill</t>
  </si>
  <si>
    <t>POSB 460161</t>
  </si>
  <si>
    <t>POSB 150103</t>
  </si>
  <si>
    <t>Ma Sze Lim, Edward</t>
  </si>
  <si>
    <t>Kowloon-Singapore</t>
  </si>
  <si>
    <t>U</t>
  </si>
  <si>
    <t>POSB 500463</t>
  </si>
  <si>
    <t>Seagate Teparuk</t>
  </si>
  <si>
    <t>668-66617878</t>
  </si>
  <si>
    <t>Rattanakamol.Poomsanoh@seagate.com</t>
  </si>
  <si>
    <t>POSB460237-NS</t>
  </si>
  <si>
    <t>Offset: refer MG</t>
  </si>
  <si>
    <t xml:space="preserve">Offset: refer MG </t>
  </si>
  <si>
    <t>Contact #</t>
  </si>
  <si>
    <t>Email</t>
  </si>
  <si>
    <t>Address</t>
  </si>
  <si>
    <t>Blk 119-C Kim Tian Road #26-222 S(163119)</t>
  </si>
  <si>
    <t>z1737@singnet.com.sg</t>
  </si>
  <si>
    <t>vide paypal - 1</t>
  </si>
  <si>
    <t>vide paypal - 2</t>
  </si>
  <si>
    <t>vide paypal - 3</t>
  </si>
  <si>
    <t>Previously  under Brennan Khor</t>
  </si>
  <si>
    <t>Simon Tuan</t>
  </si>
  <si>
    <t>Richard Tan</t>
  </si>
  <si>
    <t>DBS 875239</t>
  </si>
  <si>
    <t>Choo Chui Har</t>
  </si>
  <si>
    <t>chooch6@gmail.com</t>
  </si>
  <si>
    <t>Blk 665 Yishun Ave 4 #03-187 S(760665)</t>
  </si>
  <si>
    <t>Towngas</t>
  </si>
  <si>
    <t>Joni Siah</t>
  </si>
  <si>
    <t>jonisiah@yahoo.com</t>
  </si>
  <si>
    <t>under MW's booking</t>
  </si>
  <si>
    <t>James Lye</t>
  </si>
  <si>
    <t>Albert Sin</t>
  </si>
  <si>
    <t>albert_sin@lta.gov.sg</t>
  </si>
  <si>
    <t>Cheque with YP</t>
  </si>
  <si>
    <t>chaybuay@yahoo.com</t>
  </si>
  <si>
    <t>Lee Chay Buay</t>
  </si>
  <si>
    <t>Blk 402 Ang Mo Kio Ave 10 #17-609 S (560402)</t>
  </si>
  <si>
    <t>Blk 738 Bedok Reservoir Road #01-5380 S(470738)</t>
  </si>
  <si>
    <t>Blk 9 Marsiling Drive #03-42 S(730009)</t>
  </si>
  <si>
    <t>15 Countryside Road S(789781)</t>
  </si>
  <si>
    <t>sth99@singnet.com.sg</t>
  </si>
  <si>
    <t>891A East Coast Road S(459094)</t>
  </si>
  <si>
    <t>yptay@starhub.net.sg</t>
  </si>
  <si>
    <t>Blk 113 Bishan St 12 #11-116 S(570113)</t>
  </si>
  <si>
    <t>edwardma@singnet.com.sg</t>
  </si>
  <si>
    <t>Blk 248 Bishan Street 22 #22-362 S(570248)</t>
  </si>
  <si>
    <t>The Frontier</t>
  </si>
  <si>
    <t>Yeo Chai Tun</t>
  </si>
  <si>
    <t>POSB 568819</t>
  </si>
  <si>
    <t>Printing tickets/official receipts</t>
  </si>
  <si>
    <t xml:space="preserve">Michael Wee </t>
  </si>
  <si>
    <t>Chong Cheng Lee</t>
  </si>
  <si>
    <t>Virginia Wong</t>
  </si>
  <si>
    <t>Julie Ng</t>
  </si>
  <si>
    <t>Sardinah Jabar</t>
  </si>
  <si>
    <t xml:space="preserve">Fuchun </t>
  </si>
  <si>
    <t>Coen Ching</t>
  </si>
  <si>
    <t>Emmanuel Leong</t>
  </si>
  <si>
    <t>Augustine Lee</t>
  </si>
  <si>
    <t>Lion City</t>
  </si>
  <si>
    <t>POSB 673257</t>
  </si>
  <si>
    <t>Winson Lim</t>
  </si>
  <si>
    <t>Singapore Polytechnic</t>
  </si>
  <si>
    <t>Toastmasters Prison Volunteers</t>
  </si>
  <si>
    <t>H</t>
  </si>
  <si>
    <t>TBP</t>
  </si>
  <si>
    <t>Legend: TBP = To Be Processed</t>
  </si>
  <si>
    <t>Albert Lim</t>
  </si>
  <si>
    <t>POSB 497174</t>
  </si>
  <si>
    <t>Grace Butt</t>
  </si>
  <si>
    <t>Low Chow Kun</t>
  </si>
  <si>
    <t>Prevously Ong Kean Hock</t>
  </si>
  <si>
    <t>Previously Ong Kean Hock</t>
  </si>
  <si>
    <t>originally Roberto Cartelli</t>
  </si>
  <si>
    <t>PreviouslyRoberto Cartelli</t>
  </si>
  <si>
    <t>Toa Payah Central</t>
  </si>
  <si>
    <t>Previously Michael seet</t>
  </si>
  <si>
    <t>Oiginally Michael Seet</t>
  </si>
  <si>
    <t>Teo Kim See</t>
  </si>
  <si>
    <t>kimsteo@starhub.net.sg</t>
  </si>
  <si>
    <t>CC Comm</t>
  </si>
  <si>
    <t>Processed</t>
  </si>
  <si>
    <t>c/0 Hor Mei Siew</t>
  </si>
  <si>
    <t>Hor Mei Siew</t>
  </si>
  <si>
    <t>meisiewhor@gmail.com</t>
  </si>
  <si>
    <t>Blk 18 Lorong 7 Toa Payoh #04-236 S (320018)</t>
  </si>
  <si>
    <t>Tan May Yan</t>
  </si>
  <si>
    <t>SIM 1</t>
  </si>
  <si>
    <t>B</t>
  </si>
  <si>
    <t>tan.may.yan@singhealth.com.sg</t>
  </si>
  <si>
    <t>DBS 675596</t>
  </si>
  <si>
    <t>kwching@singnet.com.sg</t>
  </si>
  <si>
    <t>16 Allamanda Grove  S (269970)</t>
  </si>
  <si>
    <t>Sharmini V V Kristina Carvalho</t>
  </si>
  <si>
    <t>48 Janlan Redop S (808594)</t>
  </si>
  <si>
    <t>Cash</t>
  </si>
  <si>
    <t>UOB 256870</t>
  </si>
  <si>
    <t>winsonlim@gmail.com</t>
  </si>
  <si>
    <t>Blk 102 Hougang Ave 1 #09-1183 S (530102)</t>
  </si>
  <si>
    <t>Enung Njoman</t>
  </si>
  <si>
    <t>eyong_7@hotmail.com</t>
  </si>
  <si>
    <t>Blk 381 Tanglin Road #05-04 Tanglin Regency S (247965)</t>
  </si>
  <si>
    <t>HSBC 131555</t>
  </si>
  <si>
    <t>UOB 473896</t>
  </si>
  <si>
    <t>Name of Payee</t>
  </si>
  <si>
    <t>ColourXpress Printing Pte Ltd</t>
  </si>
  <si>
    <t>Promotion</t>
  </si>
  <si>
    <t xml:space="preserve">Helen.foong@target.com </t>
  </si>
  <si>
    <t>10 Ava Road Ava Tower #17-03 S(329949)</t>
  </si>
  <si>
    <t>Tang Fungrui</t>
  </si>
  <si>
    <t>Blk 512 Bukit Batok St 52 #08-520 (S)650512</t>
  </si>
  <si>
    <t>Helen Foong</t>
  </si>
  <si>
    <t>shethabr@starhub.net.sg</t>
  </si>
  <si>
    <t>katherinetan38@yahoo.com.sg</t>
  </si>
  <si>
    <t>janzchua@singnet.com.sg</t>
  </si>
  <si>
    <t>Jansen Chua Kim Guan</t>
  </si>
  <si>
    <t>Cynthia Zhai Xiaoli (replace Kanan)</t>
  </si>
  <si>
    <t>backforgood@126.com</t>
  </si>
  <si>
    <t>hanleyv@pacific.net.sg</t>
  </si>
  <si>
    <t>belldandz@yahoo.com</t>
  </si>
  <si>
    <t>sharminikristina@yahoo.com.sg</t>
  </si>
  <si>
    <t>ronaldlim2003@pacific.net.sg</t>
  </si>
  <si>
    <t>v_rapan@asianet.co.th</t>
  </si>
  <si>
    <t>patrick@simplyspeaking.com.sg</t>
  </si>
  <si>
    <t>e22edwin@yahoo.com.sg</t>
  </si>
  <si>
    <t>bureau@pacific.net.sg</t>
  </si>
  <si>
    <t xml:space="preserve">CynthiaChanSL@lifeisgreat.com.sg </t>
  </si>
  <si>
    <t>frederick.kok@boschrexroth.com.sg</t>
  </si>
  <si>
    <t xml:space="preserve">tulip999@gmail.com </t>
  </si>
  <si>
    <t>charanjit42@yahoo.com.sg</t>
  </si>
  <si>
    <t>Lai_Chinpoon@yahoo.com.sg</t>
  </si>
  <si>
    <t>roselyn678@yahoo.com.sg</t>
  </si>
  <si>
    <t>Teo-Chan Mei Wan</t>
  </si>
  <si>
    <t>meiwan@rgs.edu.sg</t>
  </si>
  <si>
    <t>tkchan.pmo@jspl.com.sg</t>
  </si>
  <si>
    <t>albertpoonsk@gmail.com</t>
  </si>
  <si>
    <t>hoi.jenny@gmail.com</t>
  </si>
  <si>
    <t>kraj.rao@gmail.com</t>
  </si>
  <si>
    <t>angeline_rtc8113@hotmail.com</t>
  </si>
  <si>
    <t>gohsorhoon@gmail.com</t>
  </si>
  <si>
    <t>warobin@pacific.net.sg</t>
  </si>
  <si>
    <t>rosphan@singnet.com.sg</t>
  </si>
  <si>
    <t>Sim_Beng_Keat@pris.gov.sg</t>
  </si>
  <si>
    <t>Ricky Sim Beng Keat</t>
  </si>
  <si>
    <t>Sarbene@yahoo.com.sg</t>
  </si>
  <si>
    <t>terence@shepherdson.com</t>
  </si>
  <si>
    <t>mekinthecity@yahoo.com</t>
  </si>
  <si>
    <t>Blk 682 Choa Chu Kang Crescent #05-512 S(680682)</t>
  </si>
  <si>
    <t>3 pcs Banner w/stand &amp; 5000 pcs flyer</t>
  </si>
  <si>
    <t>POSB 521241</t>
  </si>
  <si>
    <t>Credit Card Processing Fee</t>
  </si>
  <si>
    <t>K V Kumar</t>
  </si>
  <si>
    <t xml:space="preserve">SIA </t>
  </si>
  <si>
    <t>Visa</t>
  </si>
  <si>
    <t>Cash Amount</t>
  </si>
  <si>
    <t>27 Chuan Close S (554902)</t>
  </si>
  <si>
    <t>Ong Sin Tiong</t>
  </si>
  <si>
    <t>ongst@ntuc.org.sg</t>
  </si>
  <si>
    <t>Jessica Lim</t>
  </si>
  <si>
    <t>jessica_m_m_lim@apl.com</t>
  </si>
  <si>
    <t>Blk 306A Anchorvale Link #08-107 S (541306)</t>
  </si>
  <si>
    <t>Master</t>
  </si>
  <si>
    <t>04/10</t>
  </si>
  <si>
    <t>c/o Neil Sy</t>
  </si>
  <si>
    <t>SRC</t>
  </si>
  <si>
    <t>Chan Boon Hwee</t>
  </si>
  <si>
    <t>Open Alumni</t>
  </si>
  <si>
    <t>cin_siong@yahoo.com</t>
  </si>
  <si>
    <t>pohks@singnet.com.sg</t>
  </si>
  <si>
    <t>POSB 721751</t>
  </si>
  <si>
    <t>Cheque rec'd 23 Mar 08</t>
  </si>
  <si>
    <t xml:space="preserve">Registered on 15 July 2007 </t>
  </si>
  <si>
    <t>Catherine M. K. Goh</t>
  </si>
  <si>
    <t>cmkgoh@yahoo.com</t>
  </si>
  <si>
    <t>Blk 736 Tampines St 72 #02-20 S(520736)</t>
  </si>
  <si>
    <t>POSB 755752</t>
  </si>
  <si>
    <t>Opening Night/Gala Night sub committee</t>
  </si>
  <si>
    <t>DBS 301596</t>
  </si>
  <si>
    <t>POSB 300273-1</t>
  </si>
  <si>
    <t>POSB 300273-2</t>
  </si>
  <si>
    <t>POSB 300273-3</t>
  </si>
  <si>
    <t>POSB 300273-4</t>
  </si>
  <si>
    <t xml:space="preserve">Booked by Stanley </t>
  </si>
  <si>
    <t>Ong Kim Hua, Jenny</t>
  </si>
  <si>
    <t>Maria Boey Yuet Mei</t>
  </si>
  <si>
    <t>The Culture Society</t>
  </si>
  <si>
    <t>Katherine Tan Ah Neo</t>
  </si>
  <si>
    <t>Bukit Merah CC</t>
  </si>
  <si>
    <t>Seow Hwee Ling</t>
  </si>
  <si>
    <t>Cheng San</t>
  </si>
  <si>
    <t>Dover</t>
  </si>
  <si>
    <t>Futsing Association Mandarin</t>
  </si>
  <si>
    <t>jennyokh@singnet.com.sg</t>
  </si>
  <si>
    <t>Blk 723 Bedok Reservoir Road #05-5184 S (470723)</t>
  </si>
  <si>
    <t>DBS 300461</t>
  </si>
  <si>
    <t>Received on 14 Jan 08</t>
  </si>
  <si>
    <t>Amy Ng Min Yin</t>
  </si>
  <si>
    <t>Toastmaster@Serangoon</t>
  </si>
  <si>
    <t>christianamy2003@yahoo.com.sg</t>
  </si>
  <si>
    <t>c/o Farrer Road P O Bos 285  S (912810)</t>
  </si>
  <si>
    <t>4760 7367 0542 8002</t>
  </si>
  <si>
    <t>07/10</t>
  </si>
  <si>
    <t>Wog Pak Ching Tina</t>
  </si>
  <si>
    <t>SIM Mandarin</t>
  </si>
  <si>
    <t>shieh156@singnet.com.sg</t>
  </si>
  <si>
    <t>c/o Won Choon Fui</t>
  </si>
  <si>
    <t>SCCC 1 Mandarin</t>
  </si>
  <si>
    <t>Loy Chee Kit</t>
  </si>
  <si>
    <t>Teo Ng</t>
  </si>
  <si>
    <t>Wang Hong Shun</t>
  </si>
  <si>
    <t>c/o Loy Chee Kit</t>
  </si>
  <si>
    <t>Fu Yong Hui</t>
  </si>
  <si>
    <t>Blk 154 ang Mo Kio Ave 5 #10-3100 S(560154)</t>
  </si>
  <si>
    <t>sarath_manukularatne@singaporeair.com.sg</t>
  </si>
  <si>
    <t>36 Jalan Taman S(328985)</t>
  </si>
  <si>
    <t>Amex</t>
  </si>
  <si>
    <t>Chua Hong Cher</t>
  </si>
  <si>
    <t>yapbliang@gmail.com</t>
  </si>
  <si>
    <t>22 Jalan Arnap Kim Lin Park S(249328)</t>
  </si>
  <si>
    <t>chuahc@singnet.com.sg</t>
  </si>
  <si>
    <t>POSB 725356</t>
  </si>
  <si>
    <t>POSB 300158</t>
  </si>
  <si>
    <t>Prasakti Alloggo</t>
  </si>
  <si>
    <t>prasakthi_ALLAGOO@subct.gov.sg</t>
  </si>
  <si>
    <t>Orginally Lum Sau Ying</t>
  </si>
  <si>
    <t>NUSS</t>
  </si>
  <si>
    <t>stanc@singnet.com.sg</t>
  </si>
  <si>
    <t>Blk 45 Tanglin Halt Road #10-265 S(141045)</t>
  </si>
  <si>
    <t>Michelle Lee Siew Khin</t>
  </si>
  <si>
    <t>Non Toastmaster (Marine Parade??)</t>
  </si>
  <si>
    <t>Ng Chang Shiang</t>
  </si>
  <si>
    <t>ngchangshiang@gmail.com</t>
  </si>
  <si>
    <t>Cilia Kho Kim Yoke</t>
  </si>
  <si>
    <t>135 Bedok North Street 2 #08-145 S(460135)</t>
  </si>
  <si>
    <t>109 Rivervale Walk #08-20 S(540109)</t>
  </si>
  <si>
    <t>kho.cilia@gmail.com</t>
  </si>
  <si>
    <t>Tang Poh Kee (Martin)</t>
  </si>
  <si>
    <t>mntang@singnet.com.sg</t>
  </si>
  <si>
    <t>Kenneth Wee Yong Kng</t>
  </si>
  <si>
    <t>172B Edgedale Plains #13-482 S(822172)</t>
  </si>
  <si>
    <t>71B Florence Road S(549564)</t>
  </si>
  <si>
    <t>24 River Valley Close #19-26 S(238435)</t>
  </si>
  <si>
    <t>Gala</t>
  </si>
  <si>
    <t>Contest</t>
  </si>
  <si>
    <t>Division Z</t>
  </si>
  <si>
    <t>Half page</t>
  </si>
  <si>
    <t>Cheque received by TYP</t>
  </si>
  <si>
    <t>Sarath Manukularatne</t>
  </si>
  <si>
    <t>Poon Sui Kee</t>
  </si>
  <si>
    <t>To refund Mayura S$30 for overpayment and to contra cash received from YP for return of cleaner money</t>
  </si>
  <si>
    <t>M Harikrishnan</t>
  </si>
  <si>
    <t>Vasandam Raju</t>
  </si>
  <si>
    <t>Padmini Chelliah</t>
  </si>
  <si>
    <t>Sandhana Lakshmi</t>
  </si>
  <si>
    <t>Barathi Harikrishnan</t>
  </si>
  <si>
    <t>harikrishnan_muthusamy@hotmail.com</t>
  </si>
  <si>
    <t>vasa@iea1992.com</t>
  </si>
  <si>
    <t>padminikuru@gmail.com</t>
  </si>
  <si>
    <t>sandhana@gmail.com</t>
  </si>
  <si>
    <t>bharat_01@yahoo.com</t>
  </si>
  <si>
    <t>97913001</t>
  </si>
  <si>
    <t>94559857</t>
  </si>
  <si>
    <t>91054330</t>
  </si>
  <si>
    <t>96610425</t>
  </si>
  <si>
    <t>92252891</t>
  </si>
  <si>
    <t>Originally Ching Kwok Weng</t>
  </si>
  <si>
    <t>Tea Chapter Trading Pte Ltd</t>
  </si>
  <si>
    <t>35 Jurong East Ave 1 #06-06 S (609774)</t>
  </si>
  <si>
    <t>Dynamic</t>
  </si>
  <si>
    <t>852-90131251</t>
  </si>
  <si>
    <t>Pre-Convewntion Workshop receipts</t>
  </si>
  <si>
    <t>Bankin date</t>
  </si>
  <si>
    <t>Received</t>
  </si>
  <si>
    <t>Other revenues</t>
  </si>
  <si>
    <t>Bank interest</t>
  </si>
  <si>
    <t>bank credit</t>
  </si>
  <si>
    <t>alex@alexlai.com.hk</t>
  </si>
  <si>
    <t>4966 0400 3166 2513</t>
  </si>
  <si>
    <t>02/11</t>
  </si>
  <si>
    <t>Lai Chung Hung Ales</t>
  </si>
  <si>
    <t>T</t>
  </si>
  <si>
    <t>Braddell Heights Mandarin</t>
  </si>
  <si>
    <t>Edwin Seah Chee Kiong</t>
  </si>
  <si>
    <t>B9 Holland Ave #07-42 S (272009)</t>
  </si>
  <si>
    <t>Clara  Tan</t>
  </si>
  <si>
    <t>CPA Advanced</t>
  </si>
  <si>
    <t>cyktan@singnet.com.sg</t>
  </si>
  <si>
    <t>66-2716-5286</t>
  </si>
  <si>
    <t>khun.mayura@bootsrt.com</t>
  </si>
  <si>
    <t>Supin_c@cpf.co.th</t>
  </si>
  <si>
    <t>668-1359-3309</t>
  </si>
  <si>
    <t>668-9131-9797</t>
  </si>
  <si>
    <t>Magdalene Ng Kim Choo</t>
  </si>
  <si>
    <t>magdalene.ng.k.c@sgh.com.sg</t>
  </si>
  <si>
    <t>Blk 9 Cantonment Close #29-79 S(080009)</t>
  </si>
  <si>
    <t>POSB 544306</t>
  </si>
  <si>
    <t>Cash fm Chakrit</t>
  </si>
  <si>
    <t>DBS 300731</t>
  </si>
  <si>
    <t>shanire@gmail.com</t>
  </si>
  <si>
    <t>Blk 227 Bishan St 23 #05-81 S(570227)</t>
  </si>
  <si>
    <t>Damrong Watanaluck</t>
  </si>
  <si>
    <t>Naowarat Watanaluck</t>
  </si>
  <si>
    <t>081-699-6999</t>
  </si>
  <si>
    <t>damrong_wat@yahoo.com</t>
  </si>
  <si>
    <t>20/3 Arun Amarin Road Bangkok 10700</t>
  </si>
  <si>
    <t>POSB 300175-1</t>
  </si>
  <si>
    <t>POSB 300175-2</t>
  </si>
  <si>
    <t>Evonne Yong</t>
  </si>
  <si>
    <t>Clifford Heng</t>
  </si>
  <si>
    <t>evonney@singnet.com.sg</t>
  </si>
  <si>
    <t>POSB 300325-1</t>
  </si>
  <si>
    <t>POSB 300325-2</t>
  </si>
  <si>
    <t>19A Toh Tuck Road #03-04 Green Lodge S(596684)</t>
  </si>
  <si>
    <t>DBS 300696</t>
  </si>
  <si>
    <t>POSB 661954</t>
  </si>
  <si>
    <t>For Tamil clubs</t>
  </si>
  <si>
    <t>By PA Indian Acivity Exc</t>
  </si>
  <si>
    <t>DBS 761476-1</t>
  </si>
  <si>
    <t>DBS 761476-2</t>
  </si>
  <si>
    <t>DBS 761476-3</t>
  </si>
  <si>
    <t>DBS 761476-4</t>
  </si>
  <si>
    <t>DBS 761476-5</t>
  </si>
  <si>
    <t>Naparni TMC</t>
  </si>
  <si>
    <t>TLCS TMC</t>
  </si>
  <si>
    <t>By Tamil Language &amp; Cultural Society</t>
  </si>
  <si>
    <t>DBS 300895-1</t>
  </si>
  <si>
    <t>DBS 300895-2</t>
  </si>
  <si>
    <t>DBS 300895-3</t>
  </si>
  <si>
    <t>DBS 300895-4</t>
  </si>
  <si>
    <t>DBS 300895-5</t>
  </si>
  <si>
    <t>UOB 137545-1</t>
  </si>
  <si>
    <t>UOB 137545-2</t>
  </si>
  <si>
    <t>linda_ong11@hotmail.com</t>
  </si>
  <si>
    <t>8 Parry Road S(547193)</t>
  </si>
  <si>
    <t>Yak King Chuan</t>
  </si>
  <si>
    <t>sam@funinsky.com</t>
  </si>
  <si>
    <t>my_subscribed_mail@yahoo.com</t>
  </si>
  <si>
    <t>williamlim68@yahoo.com</t>
  </si>
  <si>
    <t xml:space="preserve">richardtankk@gmail.com </t>
  </si>
  <si>
    <t>kohhckseng@hotmail.com</t>
  </si>
  <si>
    <t>averral@hotmail.com</t>
  </si>
  <si>
    <t>rkhng@pacific.net.sg</t>
  </si>
  <si>
    <t>pmconsultingpteltd@hotmail.com; aretes@singnet.com.sg</t>
  </si>
  <si>
    <t xml:space="preserve"> </t>
  </si>
  <si>
    <t>Jurong Green CC</t>
  </si>
  <si>
    <t>kcyak@houseofplanners.com</t>
  </si>
  <si>
    <t>571 Upper Serangoon Road #09-03  S(</t>
  </si>
  <si>
    <t>OCBC 894279</t>
  </si>
  <si>
    <t>cheque with YP</t>
  </si>
  <si>
    <t>Lai Seng Kwong</t>
  </si>
  <si>
    <t>YMCA</t>
  </si>
  <si>
    <t>laisk2@singnet.com.sg</t>
  </si>
  <si>
    <t>Elsa Lim</t>
  </si>
  <si>
    <t>TMCS</t>
  </si>
  <si>
    <t>elsalim@singnet.com.sg</t>
  </si>
  <si>
    <t>Saketh Chinni</t>
  </si>
  <si>
    <t>schinni@gmail.com</t>
  </si>
  <si>
    <t>Team Young  NTUC</t>
  </si>
  <si>
    <t>Soumya Pati</t>
  </si>
  <si>
    <t>Blk 816 Yishun St 81 #07-710 S(760816)</t>
  </si>
  <si>
    <t>Leong Kaiyan</t>
  </si>
  <si>
    <t>Robert Ng</t>
  </si>
  <si>
    <t>Averral Lim</t>
  </si>
  <si>
    <t>Singapore Tamil</t>
  </si>
  <si>
    <t>POSB 300193-1</t>
  </si>
  <si>
    <t>POSB 300193-2</t>
  </si>
  <si>
    <t>POSB 300193-3</t>
  </si>
  <si>
    <t>POSB 300193-4</t>
  </si>
  <si>
    <t>annabelle@singnet.com.sg</t>
  </si>
  <si>
    <t>waterdragon@pacific.net.sg</t>
  </si>
  <si>
    <t>firerooster@pacific.net.sg</t>
  </si>
  <si>
    <t>coenching@gmail.com</t>
  </si>
  <si>
    <t>sbj_1270@yahoo.com.sg</t>
  </si>
  <si>
    <t>julienkl@yahoo.com.sg</t>
  </si>
  <si>
    <t>UOB 137545-3</t>
  </si>
  <si>
    <t>UOB 137545-4</t>
  </si>
  <si>
    <t>UOB 245750-1</t>
  </si>
  <si>
    <t>UOB 245750-2</t>
  </si>
  <si>
    <t>UOB 245750-3</t>
  </si>
  <si>
    <t>HSBC 388328-1</t>
  </si>
  <si>
    <t>HSBC 388328-2</t>
  </si>
  <si>
    <t>Gay Mui Hay</t>
  </si>
  <si>
    <t>Thomson Mandarin</t>
  </si>
  <si>
    <t>OCBC 894264-1</t>
  </si>
  <si>
    <t>OCBC 894264-2</t>
  </si>
  <si>
    <t>Previously Melanie Hoi</t>
  </si>
  <si>
    <t>Anthony Teo Seo Kock</t>
  </si>
  <si>
    <t>skteo17@singnet.com.sg</t>
  </si>
  <si>
    <t>Wendy Teo Wen Li</t>
  </si>
  <si>
    <t>CPA Australia</t>
  </si>
  <si>
    <t>wen852@hotmail.com</t>
  </si>
  <si>
    <t>Blk 413 Eunos Road #06-92 S(400413)</t>
  </si>
  <si>
    <t>Nicholas Soon</t>
  </si>
  <si>
    <t xml:space="preserve">Cairnhill </t>
  </si>
  <si>
    <t>nicholas_soon@bat.com</t>
  </si>
  <si>
    <t>Stella Kwek</t>
  </si>
  <si>
    <t>261 Bishan St 22 #10-241 S (570261)</t>
  </si>
  <si>
    <t>Lynda Neo Swee Tin</t>
  </si>
  <si>
    <t>40 Ubi Crescent Ubi Techpark #01-04 S (408567)</t>
  </si>
  <si>
    <t>Sharon Siow Kwee Chin</t>
  </si>
  <si>
    <t>Ronnie Chow</t>
  </si>
  <si>
    <t>ding_mindy@yahoo.com.sg</t>
  </si>
  <si>
    <t>Blk 330 Clementi Ave 2 #09-184 S(120330)</t>
  </si>
  <si>
    <t>Michelle Law</t>
  </si>
  <si>
    <t>K</t>
  </si>
  <si>
    <t>852 94731706</t>
  </si>
  <si>
    <t>chow_ronnie@yahoo.com.hk</t>
  </si>
  <si>
    <t>Leslie Yong</t>
  </si>
  <si>
    <t>Leng Kee Mandarin</t>
  </si>
  <si>
    <t>95 Cashew Road#13-04 Cashew Heights S (679666)</t>
  </si>
  <si>
    <t>Lim Poh Kim</t>
  </si>
  <si>
    <t>Jurong Green Mandarin</t>
  </si>
  <si>
    <t>Blk 322 Toh Ching Road #04-74 S (10322)</t>
  </si>
  <si>
    <t>Lim Ang Chew</t>
  </si>
  <si>
    <t>Ho Wee Peng</t>
  </si>
  <si>
    <t>POSB 453010</t>
  </si>
  <si>
    <t>Bukit Batok Mandarin</t>
  </si>
  <si>
    <t>282 Chua Chu kang Ave 3 #05-434 S (680282)</t>
  </si>
  <si>
    <t>66 818371237</t>
  </si>
  <si>
    <t>Saturday</t>
  </si>
  <si>
    <t>Veerapan Chanyasak</t>
  </si>
  <si>
    <t>Aziz Mustajab DTM</t>
  </si>
  <si>
    <t>POSB 451235</t>
  </si>
  <si>
    <t xml:space="preserve">Full Page Colour Back Page  </t>
  </si>
  <si>
    <t>Inside cover Page</t>
  </si>
  <si>
    <t>Inside back cover page</t>
  </si>
  <si>
    <t>Division D</t>
  </si>
  <si>
    <t>Run-On-Page</t>
  </si>
  <si>
    <t>Tea Capter Trading Pte Ltd</t>
  </si>
  <si>
    <t>Lee Peng Shu</t>
  </si>
  <si>
    <t>Division L</t>
  </si>
  <si>
    <t>William Tay</t>
  </si>
  <si>
    <t>Yokogawa TMC</t>
  </si>
  <si>
    <t>Previously under Lim Ruey Sgyong</t>
  </si>
  <si>
    <t>Goh Ngiang Chia, Toni</t>
  </si>
  <si>
    <t>Singapore Futsing Association</t>
  </si>
  <si>
    <t>tonigoh88@yahoo.com.sg</t>
  </si>
  <si>
    <t xml:space="preserve">Run-On-Page </t>
  </si>
  <si>
    <t>Half page combined with Aziz</t>
  </si>
  <si>
    <t>14b</t>
  </si>
  <si>
    <t>Half page combined with Division Z</t>
  </si>
  <si>
    <t>A0041</t>
  </si>
  <si>
    <t>AB0023</t>
  </si>
  <si>
    <t>A0026</t>
  </si>
  <si>
    <t>payment by Lily Lim</t>
  </si>
  <si>
    <t>AB0003</t>
  </si>
  <si>
    <t>Richard Sng</t>
  </si>
  <si>
    <t xml:space="preserve">Brilliant Advanced </t>
  </si>
  <si>
    <t>previously Edward Scully</t>
  </si>
  <si>
    <t>bccstse@pacific.net.sg</t>
  </si>
  <si>
    <t>sngrichard@yahoo.com</t>
  </si>
  <si>
    <t>Lee King Kwang</t>
  </si>
  <si>
    <t>Bukit Timah Mandarin</t>
  </si>
  <si>
    <t>kwang124@hotmail.com</t>
  </si>
  <si>
    <t>Philip Loon Chee Lap</t>
  </si>
  <si>
    <t>philip_loon@yahoo.com.sg</t>
  </si>
  <si>
    <t>Ng Boon Teen</t>
  </si>
  <si>
    <t>thomas.ng.37@gmail.com</t>
  </si>
  <si>
    <t>Sanjeev Gathani</t>
  </si>
  <si>
    <t>sagat70@gmail.com</t>
  </si>
  <si>
    <t>Blk C King's Mansion. 20 Amber Road Unit 09-02 S(439869)</t>
  </si>
  <si>
    <t>John Sih DTM</t>
  </si>
  <si>
    <t>Elizabeth Thorarajoo CL</t>
  </si>
  <si>
    <t>Elaine Tan</t>
  </si>
  <si>
    <t>Linda Lam ATMS CL</t>
  </si>
  <si>
    <t>Ruby Lai ATMS CL</t>
  </si>
  <si>
    <t>Christopher Yeow ATMB CL</t>
  </si>
  <si>
    <t>Ng Cher Khim CL</t>
  </si>
  <si>
    <t>tttay@singnet.com.sg</t>
  </si>
  <si>
    <t>18A Jalan Angin Laut S (1189198)</t>
  </si>
  <si>
    <t>samcy@pacific.net.sg</t>
  </si>
  <si>
    <t>72 Kew Heights S (465869)</t>
  </si>
  <si>
    <t>50 % Audio package plus projector to confirm job</t>
  </si>
  <si>
    <t>POSB 521283</t>
  </si>
  <si>
    <t>POSB 521284</t>
  </si>
  <si>
    <t>POSB 521285</t>
  </si>
  <si>
    <t>Blink Events &amp; Entertaiment</t>
  </si>
  <si>
    <t>3rd payment for Suntec venue rental</t>
  </si>
  <si>
    <t>Hon Kah Hee</t>
  </si>
  <si>
    <t>Audio Visual</t>
  </si>
  <si>
    <t>Photo/Video</t>
  </si>
  <si>
    <t>Deposit for Video &amp; Photo Service</t>
  </si>
  <si>
    <t>wtanglh@gmail.com</t>
  </si>
  <si>
    <t>crkumar3196@yahoo.com.sg</t>
  </si>
  <si>
    <t>Blk 310 Yishun Ring Road #12-1228 S (760310)</t>
  </si>
  <si>
    <t>kimloon@gmail.com</t>
  </si>
  <si>
    <t>lifematters@pacific.net.sg</t>
  </si>
  <si>
    <t>62 Jalan Buloh Perindu S (457722)</t>
  </si>
  <si>
    <t>kongpftm@yahoo.com.sg</t>
  </si>
  <si>
    <t>Blk 69 Telok Blangah Heights #06-277 S (100069)</t>
  </si>
  <si>
    <t>august@pacific.net.sg</t>
  </si>
  <si>
    <t>P O Box 0256 Ghim Moh Estate S (912739)</t>
  </si>
  <si>
    <t>Net</t>
  </si>
  <si>
    <t>Ronald Lim</t>
  </si>
  <si>
    <t>Esther Lim</t>
  </si>
  <si>
    <t>Blk 236 Yishun Ring Road #05-1012 S (760236)</t>
  </si>
  <si>
    <t>c/o Ronald Lim</t>
  </si>
  <si>
    <t>DD Daruvala</t>
  </si>
  <si>
    <t>NTU Alumni</t>
  </si>
  <si>
    <t>dddaruvala@yahoo.com</t>
  </si>
  <si>
    <t>37 Mt Sinai Rise #07-01 S (276956)</t>
  </si>
  <si>
    <t>POSB 501113</t>
  </si>
  <si>
    <t>Benny Lim</t>
  </si>
  <si>
    <t xml:space="preserve">SRC </t>
  </si>
  <si>
    <t>Ajay Sheth</t>
  </si>
  <si>
    <t>Anne Marie Guthierrez</t>
  </si>
  <si>
    <t>Robin Tan</t>
  </si>
  <si>
    <t>Jessie Kwek</t>
  </si>
  <si>
    <t>Loo Kee Sin</t>
  </si>
  <si>
    <t>Tai Kim Lan</t>
  </si>
  <si>
    <t>Mohamed Hatta</t>
  </si>
  <si>
    <t>Dayal Khemlani</t>
  </si>
  <si>
    <t>Eddie Huang</t>
  </si>
  <si>
    <t>Linda Neo</t>
  </si>
  <si>
    <t>Abdul Rashid</t>
  </si>
  <si>
    <t>Koh Napoleon</t>
  </si>
  <si>
    <t>Michael Rodrigues</t>
  </si>
  <si>
    <t>Constance Rodrigues</t>
  </si>
  <si>
    <t>Michelle Yee</t>
  </si>
  <si>
    <t>Esther Eng</t>
  </si>
  <si>
    <t>Lilian Yap</t>
  </si>
  <si>
    <t>Terence Shepherdson</t>
  </si>
  <si>
    <t>Capt Francis Koh</t>
  </si>
  <si>
    <t>Blk 12 North Bridge Road #20-3956 S (190012)</t>
  </si>
  <si>
    <t>guts17@yahoo.com</t>
  </si>
  <si>
    <t>13B Kang Choo Bin Rd S (548312)</t>
  </si>
  <si>
    <t>5 Kampong ?/?? #01-13 S (417771)</t>
  </si>
  <si>
    <t>c/o Loo Kee Sin</t>
  </si>
  <si>
    <t>mhatta@singnet.com.sg</t>
  </si>
  <si>
    <t>admin@amrock.com.sg</t>
  </si>
  <si>
    <t>brownies@singnet.com.sg</t>
  </si>
  <si>
    <t>Block 133 Bishan St 12 #03-181 S (570133)</t>
  </si>
  <si>
    <t>211 Jalan Loyang Besar #01-03 S (509504)</t>
  </si>
  <si>
    <t>ipccmh@singnet.com.sg</t>
  </si>
  <si>
    <t>tansongchua@singnet.com.sg</t>
  </si>
  <si>
    <t>42 Peach Garden S (437632)</t>
  </si>
  <si>
    <t>mikejrod@singnet.com.sg</t>
  </si>
  <si>
    <t>10 Flora Road #08-06 Azalea Park S (509729)</t>
  </si>
  <si>
    <t>97B Upper Thomson Road #05-06 S (574328)</t>
  </si>
  <si>
    <t>studioat96@yahoo.com.sg</t>
  </si>
  <si>
    <t>POSB 300143</t>
  </si>
  <si>
    <t>cheque mailed w/o stamp surcharge paid S$1.25</t>
  </si>
  <si>
    <t>Eric Lau</t>
  </si>
  <si>
    <t>Radin Mas</t>
  </si>
  <si>
    <t>kedahans@hotmail.com</t>
  </si>
  <si>
    <t>Christopher Teo</t>
  </si>
  <si>
    <t>Telok Blangah</t>
  </si>
  <si>
    <t>Ng Kok Wah</t>
  </si>
  <si>
    <t xml:space="preserve">Bukit Timah </t>
  </si>
  <si>
    <t>nkokwah@dsta.gov.sg</t>
  </si>
  <si>
    <t>52 Bukit Batok East Ave 5 #25-03 S(659802)</t>
  </si>
  <si>
    <t>Citibank 000082</t>
  </si>
  <si>
    <t>c/o Ruby Lai</t>
  </si>
  <si>
    <t>Registered on 27 Oct 07</t>
  </si>
  <si>
    <t>Stamp surcharge incurred (Re: Daruvala's cheque)</t>
  </si>
  <si>
    <t>Spanish Village 60 Farrer Road #04-05 S(268846)</t>
  </si>
  <si>
    <t>Mindy Ding</t>
  </si>
  <si>
    <t>Dickson Chan</t>
  </si>
  <si>
    <t>Pansing Disributor Pte Ltd</t>
  </si>
  <si>
    <t>Leslie Lim</t>
  </si>
  <si>
    <t>In Cash and Kind</t>
  </si>
  <si>
    <t>Cash contribution plus Cambridge Dictionaries</t>
  </si>
  <si>
    <t>Completed</t>
  </si>
  <si>
    <t>James T.M. Wong</t>
  </si>
  <si>
    <t>Geylang Serai</t>
  </si>
  <si>
    <t>c/o Tay Yiang Ping</t>
  </si>
  <si>
    <t>The Sunny Spring #02-44 50 Lorong 40 Geylang (398074)</t>
  </si>
  <si>
    <t>POSB 833695</t>
  </si>
  <si>
    <t>Cheque receved from TYP 7 Jan 08</t>
  </si>
  <si>
    <t>Cheque received from TYP 7 Jan 2008</t>
  </si>
  <si>
    <t>emilysomeitung@yahoo.com.hk</t>
  </si>
  <si>
    <t>POSB 521256</t>
  </si>
  <si>
    <t>Supin Chaiboonruang CTM</t>
  </si>
  <si>
    <t>Thawesak Thadajariyawong TM</t>
  </si>
  <si>
    <t>SVTG</t>
  </si>
  <si>
    <t xml:space="preserve">CONVENTION EXPENSES  </t>
  </si>
  <si>
    <t>Purchase  2 booklet postage stamps</t>
  </si>
  <si>
    <t>F &amp; B for 8th committee meeting</t>
  </si>
  <si>
    <t>F &amp; B - Tour &amp; sub-group meeting at Suntec</t>
  </si>
  <si>
    <t>208 #11-107 Yishun St 21  S (760208)</t>
  </si>
  <si>
    <t>POSB 500958</t>
  </si>
  <si>
    <t>Lynn Desker</t>
  </si>
  <si>
    <t>Yong Chuk Ping</t>
  </si>
  <si>
    <t>chuk_yong@yahoo.com</t>
  </si>
  <si>
    <t>3 Kelantan Lane #05-00 S (208625)</t>
  </si>
  <si>
    <t>DBS 558120</t>
  </si>
  <si>
    <t>Bernard Gan Ling Hong</t>
  </si>
  <si>
    <t>John Choi</t>
  </si>
  <si>
    <t>Radin Mas/Queenstown</t>
  </si>
  <si>
    <t>Yu Tor Ann Edmund</t>
  </si>
  <si>
    <t>Kris Tay</t>
  </si>
  <si>
    <t>POSB 667213</t>
  </si>
  <si>
    <t>Lionel Foo</t>
  </si>
  <si>
    <t>01/05/07</t>
  </si>
  <si>
    <t>DBS 839643</t>
  </si>
  <si>
    <t>10 May 07</t>
  </si>
  <si>
    <t>POSB 300464 (1)</t>
  </si>
  <si>
    <t>POSB 300464 (2)</t>
  </si>
  <si>
    <t>POSB 300464 (3)</t>
  </si>
  <si>
    <t>POSB 300464 (4)</t>
  </si>
  <si>
    <t>Goh Wei Koon</t>
  </si>
  <si>
    <t>Gea Ban Peng</t>
  </si>
  <si>
    <t>Heru Adi Kusuma</t>
  </si>
  <si>
    <t>Citibank 112192</t>
  </si>
  <si>
    <t>Blk 248 Lorong Chuan #05-04 Chuan Park S(556747)</t>
  </si>
  <si>
    <t>DBS 542776</t>
  </si>
  <si>
    <t>POSB 557816</t>
  </si>
  <si>
    <t>Hoyer Global</t>
  </si>
  <si>
    <t>Balance cash from Pre-convention workshop proceeds</t>
  </si>
  <si>
    <t>POSB 500794</t>
  </si>
  <si>
    <t>$114 return chq</t>
  </si>
  <si>
    <t>POSB 300170</t>
  </si>
  <si>
    <t>ABN 059228</t>
  </si>
  <si>
    <t>c/o Angeline Koh</t>
  </si>
  <si>
    <t>Angeline Koh</t>
  </si>
  <si>
    <t>Receipt #</t>
  </si>
  <si>
    <t>Belinda Sim</t>
  </si>
  <si>
    <t>Richard Tan Kong Chian</t>
  </si>
  <si>
    <t>UOB 809668</t>
  </si>
  <si>
    <t>Poh Yeow Kian</t>
  </si>
  <si>
    <t>Roy Ong</t>
  </si>
  <si>
    <t>UOB 527871</t>
  </si>
  <si>
    <t>Karen Tan Kwee Eng</t>
  </si>
  <si>
    <t>OCBC 120929</t>
  </si>
  <si>
    <t>Hanley Vanghese</t>
  </si>
  <si>
    <t>Doreen Neo</t>
  </si>
  <si>
    <t>081</t>
  </si>
  <si>
    <t>082</t>
  </si>
  <si>
    <t>083</t>
  </si>
  <si>
    <t>084</t>
  </si>
  <si>
    <t>085</t>
  </si>
  <si>
    <t>086</t>
  </si>
  <si>
    <t>087</t>
  </si>
  <si>
    <t>Ang Soh Hwa (Ashley)</t>
  </si>
  <si>
    <t>Power Translation Services</t>
  </si>
  <si>
    <t>Aziz Mustajab</t>
  </si>
  <si>
    <t>POSB 150089</t>
  </si>
  <si>
    <t>Anonymous</t>
  </si>
  <si>
    <t>Ling Lee Hua (Lim Hup Choon (S) Pte Ltd</t>
  </si>
  <si>
    <t>Bank of China 311937</t>
  </si>
  <si>
    <t>Cash $200  &amp; POSB 777962</t>
  </si>
  <si>
    <t>Cash $200  &amp; POSB 777963</t>
  </si>
  <si>
    <t>c/o Ong Kim Hua</t>
  </si>
  <si>
    <t>DBS 300726</t>
  </si>
  <si>
    <t>DBS 695127</t>
  </si>
  <si>
    <t>Chan Siew Peng (Esther)</t>
  </si>
  <si>
    <t>29 Li Hwan Close S (557152)</t>
  </si>
  <si>
    <t>POSB 300104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</si>
  <si>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</si>
  <si>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</si>
  <si>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</si>
  <si>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</si>
  <si>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</si>
  <si>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</si>
  <si>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</si>
  <si>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</si>
  <si>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</si>
  <si>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</si>
  <si>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</si>
  <si>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</si>
  <si>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</si>
  <si>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</si>
  <si>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</si>
  <si>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</si>
  <si>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</si>
  <si>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</si>
  <si>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</si>
  <si>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</si>
  <si>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Ng Luan Eng</t>
  </si>
  <si>
    <t>c/o Jenny Au</t>
  </si>
  <si>
    <t>Tan Cher Thong</t>
  </si>
  <si>
    <t>tct4@pacific.net.sg</t>
  </si>
  <si>
    <t>1 Park Road #12-764 S (059108)</t>
  </si>
  <si>
    <t>UOB 502523</t>
  </si>
  <si>
    <t xml:space="preserve">leongkaiyan@ub-alumni.org </t>
  </si>
  <si>
    <t>Anthony Leong</t>
  </si>
  <si>
    <t>aleong@singnet.com.sg</t>
  </si>
  <si>
    <t>43 Jln Tua Kong S (457242)</t>
  </si>
  <si>
    <t>Helen Cheong Yoke Ching</t>
  </si>
  <si>
    <t>helen_bettalife@yahoo.com.sg</t>
  </si>
  <si>
    <t>Maybank 418324</t>
  </si>
  <si>
    <t>Daisy Neo</t>
  </si>
  <si>
    <t>Toastmasters Club of Singapore</t>
  </si>
  <si>
    <t>Kee Chin Ho</t>
  </si>
  <si>
    <t>Geraldine Lim</t>
  </si>
  <si>
    <t>Josephine Wong</t>
  </si>
  <si>
    <t>Blk 224 Simei St 4 #10-114 S (520224)</t>
  </si>
  <si>
    <t>Jarrod Lee</t>
  </si>
  <si>
    <t>Chin Khomg Ling</t>
  </si>
  <si>
    <t>Lily Lim</t>
  </si>
  <si>
    <t>Blk 60 Toa Payoh Lor 4 #30-113 S(310060)</t>
  </si>
  <si>
    <t>COT 'Z' promo</t>
  </si>
  <si>
    <t>Blk 207 Toa Payoh North #09-1239 S(310207)</t>
  </si>
  <si>
    <t>Kenneth Tian</t>
  </si>
  <si>
    <t>B0027</t>
  </si>
  <si>
    <t>moukokotian@hotmail,com</t>
  </si>
  <si>
    <t>JJ Monique Ri</t>
  </si>
  <si>
    <t>jiaccatmc@hotmail.com</t>
  </si>
  <si>
    <t>Mrs Albert Sin</t>
  </si>
  <si>
    <t>Citibank 523995 -9</t>
  </si>
  <si>
    <t>POSB 896899</t>
  </si>
  <si>
    <t>B0034</t>
  </si>
  <si>
    <t>B0035</t>
  </si>
  <si>
    <t>B0036</t>
  </si>
  <si>
    <t>B0037</t>
  </si>
  <si>
    <t>A0023</t>
  </si>
  <si>
    <t>A0024</t>
  </si>
  <si>
    <t>A0025</t>
  </si>
  <si>
    <t>B0030</t>
  </si>
  <si>
    <t>A0027</t>
  </si>
  <si>
    <t>AB0007</t>
  </si>
  <si>
    <t>AB0006</t>
  </si>
  <si>
    <t>AB0005</t>
  </si>
  <si>
    <t>A0028</t>
  </si>
  <si>
    <t>Suhwee Lee</t>
  </si>
  <si>
    <t>A0030</t>
  </si>
  <si>
    <t>suhweelee@hotmail.com</t>
  </si>
  <si>
    <t>AB0009</t>
  </si>
  <si>
    <t>AB0010</t>
  </si>
  <si>
    <t>Kumararan Rajanganm</t>
  </si>
  <si>
    <t>AB0024</t>
  </si>
  <si>
    <t>kumaran_rajanam@yahoo.com</t>
  </si>
  <si>
    <t>Sunny Chong</t>
  </si>
  <si>
    <t>B0028</t>
  </si>
  <si>
    <t>zc.others@gmail.com</t>
  </si>
  <si>
    <t>Cash - POSB 460241</t>
  </si>
  <si>
    <t>Amelia Ching</t>
  </si>
  <si>
    <t>B0029</t>
  </si>
  <si>
    <t>amelia.ching@citi.com</t>
  </si>
  <si>
    <t>Citibank 896742</t>
  </si>
  <si>
    <t>Gerald Ong</t>
  </si>
  <si>
    <t>geraldong86@gmail.com</t>
  </si>
  <si>
    <t>Christine_C_H_Lim@NOL.COM</t>
  </si>
  <si>
    <t>`</t>
  </si>
  <si>
    <t>Tay Guan Hau</t>
  </si>
  <si>
    <t>B0038</t>
  </si>
  <si>
    <t>ghtay@singnet.com.sg</t>
  </si>
  <si>
    <t>Cheque  ???</t>
  </si>
  <si>
    <t>Cash - POSB 460245</t>
  </si>
  <si>
    <t>Cash - Citi512820-1</t>
  </si>
  <si>
    <t>Cash - Citi512820-2</t>
  </si>
  <si>
    <t>AB0025</t>
  </si>
  <si>
    <t>Wang Hin</t>
  </si>
  <si>
    <t>Thidarat Sukhanindr</t>
  </si>
  <si>
    <t>Goh Wan Jou</t>
  </si>
  <si>
    <t>Wan_Jou_Goh@NOL.COM</t>
  </si>
  <si>
    <t>Saint Yi Htet</t>
  </si>
  <si>
    <t>B0011</t>
  </si>
  <si>
    <t>masaint@gmail.com</t>
  </si>
  <si>
    <t>19 Woodlands Drive 72 #06-51 S(738098)</t>
  </si>
  <si>
    <t>Won Choon Fei</t>
  </si>
  <si>
    <t>Jeshua Solomon Judah</t>
  </si>
  <si>
    <t>SIA</t>
  </si>
  <si>
    <t>Ernest Chen</t>
  </si>
  <si>
    <t>1 Rivervale Link #09-10 S (545118)</t>
  </si>
  <si>
    <t>POSB 500609</t>
  </si>
  <si>
    <t>Joanne Koo Hsiaw Lyn</t>
  </si>
  <si>
    <t>narniasg@yahoo.com</t>
  </si>
  <si>
    <t>Blk 957 Serangoon North Ave 4 #06-408 S(550907)</t>
  </si>
  <si>
    <t>POSB 557137</t>
  </si>
  <si>
    <t>OCBC 269938-1</t>
  </si>
  <si>
    <t>OCBC 269938-2</t>
  </si>
  <si>
    <t>Repalce overpayment by Taweesak (Replace Patra)</t>
  </si>
  <si>
    <t>Originally Patra</t>
  </si>
  <si>
    <t>Rupporn Priyawat</t>
  </si>
  <si>
    <t>Contestant</t>
  </si>
  <si>
    <t>Prapairat Choradol</t>
  </si>
  <si>
    <t>Saengchai Lee</t>
  </si>
  <si>
    <t>originally Chollada</t>
  </si>
  <si>
    <t>Oringinally Chollada</t>
  </si>
  <si>
    <t>DBS 300382</t>
  </si>
  <si>
    <t>lionel.foo@gabrielites.org</t>
  </si>
  <si>
    <t>seow_hwee_ling@yahoo.com.sg</t>
  </si>
  <si>
    <t>Yio Chu Kang C C</t>
  </si>
  <si>
    <t>Ang Mo Kio C C</t>
  </si>
  <si>
    <t>OAC Mandarin</t>
  </si>
  <si>
    <t xml:space="preserve">HK Achievers </t>
  </si>
  <si>
    <t>371 Holland Road #04-04 The Serenade@Holland S (278698)</t>
  </si>
  <si>
    <t>Food for 4th committee meeting</t>
  </si>
  <si>
    <t>Food for 5th committee meeting</t>
  </si>
  <si>
    <t>42 Kim Yam Road #10-05 Kim Yam Heights S ( )</t>
  </si>
  <si>
    <t>011</t>
  </si>
  <si>
    <t>012</t>
  </si>
  <si>
    <t>013</t>
  </si>
  <si>
    <t>014</t>
  </si>
  <si>
    <t>015</t>
  </si>
  <si>
    <t>016</t>
  </si>
  <si>
    <t>020</t>
  </si>
  <si>
    <t>001</t>
  </si>
  <si>
    <t>002</t>
  </si>
  <si>
    <t>003</t>
  </si>
  <si>
    <t>004</t>
  </si>
  <si>
    <t>Ngee Ann Polytechnic</t>
  </si>
  <si>
    <t>005</t>
  </si>
  <si>
    <t>006</t>
  </si>
  <si>
    <t>007</t>
  </si>
  <si>
    <t>008</t>
  </si>
  <si>
    <t>009</t>
  </si>
  <si>
    <t>010</t>
  </si>
  <si>
    <t>018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</si>
  <si>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</si>
  <si>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</si>
  <si>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</si>
  <si>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</si>
  <si>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</si>
  <si>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</si>
  <si>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</si>
  <si>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</si>
  <si>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</si>
  <si>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</si>
  <si>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</si>
  <si>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</si>
  <si>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</si>
  <si>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</si>
  <si>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</si>
  <si>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</si>
  <si>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</si>
  <si>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</si>
  <si>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</si>
  <si>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088</t>
  </si>
  <si>
    <t>090</t>
  </si>
  <si>
    <t>019</t>
  </si>
  <si>
    <t>017</t>
  </si>
  <si>
    <t>091</t>
  </si>
  <si>
    <t>092</t>
  </si>
  <si>
    <t>101</t>
  </si>
  <si>
    <t>106</t>
  </si>
  <si>
    <t>107</t>
  </si>
  <si>
    <t>108</t>
  </si>
  <si>
    <t>109</t>
  </si>
  <si>
    <t>110</t>
  </si>
  <si>
    <t>061</t>
  </si>
  <si>
    <t>062</t>
  </si>
  <si>
    <t>065</t>
  </si>
  <si>
    <t>063</t>
  </si>
  <si>
    <t>064</t>
  </si>
  <si>
    <t>066</t>
  </si>
  <si>
    <t>067</t>
  </si>
  <si>
    <t>068</t>
  </si>
  <si>
    <t>069</t>
  </si>
  <si>
    <t>070</t>
  </si>
  <si>
    <t>093</t>
  </si>
  <si>
    <t>094</t>
  </si>
  <si>
    <t>095</t>
  </si>
  <si>
    <t>096</t>
  </si>
  <si>
    <t>097</t>
  </si>
  <si>
    <t>098</t>
  </si>
  <si>
    <t>099</t>
  </si>
  <si>
    <t>100</t>
  </si>
  <si>
    <t>Ken Toh Han Boon</t>
  </si>
  <si>
    <t>Stanley Koo</t>
  </si>
  <si>
    <t>Macau</t>
  </si>
  <si>
    <t>net collection</t>
  </si>
  <si>
    <t>POSB</t>
  </si>
  <si>
    <t>finance</t>
  </si>
  <si>
    <t>Monthly bank handling</t>
  </si>
  <si>
    <t>Debit Acct</t>
  </si>
  <si>
    <t>received HK$ 1366.50 conversion S$263.00</t>
  </si>
  <si>
    <t>Fund transfer</t>
  </si>
  <si>
    <t>Yap Boon Liang</t>
  </si>
  <si>
    <t>Maggie Soh</t>
  </si>
  <si>
    <t>Nee Soon South</t>
  </si>
  <si>
    <t>UOB 379553</t>
  </si>
  <si>
    <t>POSB 150151</t>
  </si>
  <si>
    <t>Bukit Merah  CC</t>
  </si>
  <si>
    <t>POSB 745557</t>
  </si>
  <si>
    <t>06 Jun 07</t>
  </si>
  <si>
    <t>yu_edmund@yahoo.com.sg</t>
  </si>
  <si>
    <t>30 Onan Road #08-04 S (424482)</t>
  </si>
  <si>
    <t>POSB 889568</t>
  </si>
  <si>
    <t>Marlyn Tan Geok Lee</t>
  </si>
  <si>
    <t>tgeoklee2003@yahoo.com.sg</t>
  </si>
  <si>
    <t>Bank Transfer</t>
  </si>
  <si>
    <t>Cash transfer -1</t>
  </si>
  <si>
    <t>Cash transfer -2</t>
  </si>
  <si>
    <t>Cash transfer -3</t>
  </si>
  <si>
    <t>Cash transfer -4</t>
  </si>
  <si>
    <t>Cash transfer -5</t>
  </si>
  <si>
    <t>Cash transfer -6</t>
  </si>
  <si>
    <t>Cash transfer -7</t>
  </si>
  <si>
    <t>Cash transfer -8</t>
  </si>
  <si>
    <t>Cash transfer -9</t>
  </si>
  <si>
    <t>Cash transfer -10</t>
  </si>
  <si>
    <t>Registered on 20 May 2007 for 10 person received  totsl cash transfer of S$2680</t>
  </si>
  <si>
    <t>Originally Tan Lee Keng Grace</t>
  </si>
  <si>
    <t>sales@mukim.biz</t>
  </si>
  <si>
    <t>Braddell Height Mandarin</t>
  </si>
  <si>
    <t>yenhoonkoh@msn.com</t>
  </si>
  <si>
    <t>Johnny Teo Chye Heng</t>
  </si>
  <si>
    <t>jespoir78@gmail.com</t>
  </si>
  <si>
    <t>Blk 108C Mc Nair Road #22-216 S(324108)</t>
  </si>
  <si>
    <t>Zen Voca Holding/Gifton Int'l</t>
  </si>
  <si>
    <t>1/4 page in souvenuir magazine</t>
  </si>
  <si>
    <t>Seagate Ang Mo Kio</t>
  </si>
  <si>
    <t>James Lim</t>
  </si>
  <si>
    <t>Eng Zee Lin</t>
  </si>
  <si>
    <t>c/o William Tang</t>
  </si>
  <si>
    <t>Thai Airways International</t>
  </si>
  <si>
    <t>In Kind/cash</t>
  </si>
  <si>
    <t>Bank transfer</t>
  </si>
  <si>
    <t>c/o Khanitha Sundarapakshin</t>
  </si>
  <si>
    <t>POSB 837870</t>
  </si>
  <si>
    <t>AmexBank 243987</t>
  </si>
  <si>
    <t>DBS 300783</t>
  </si>
  <si>
    <t xml:space="preserve">Musafir Lara Bin Selamat </t>
  </si>
  <si>
    <t>previously Dayal Khemlani</t>
  </si>
  <si>
    <t>Previously Dayal Khemlani</t>
  </si>
  <si>
    <t>Lawrence Cheng</t>
  </si>
  <si>
    <t>Previuosly Monica Cheang</t>
  </si>
  <si>
    <t>ylcheng@pacific.net.sg</t>
  </si>
  <si>
    <t>Somnuk Wiwatana</t>
  </si>
  <si>
    <t>Jl Batu Sari No. 57 Kemanggisan Raya Jakarta 11480 Indonesia</t>
  </si>
  <si>
    <t>Margaret Tan Hoon Siong</t>
  </si>
  <si>
    <t>c/o Rose Ho</t>
  </si>
  <si>
    <t>kpoon@singnet.com.sg</t>
  </si>
  <si>
    <t>POSB 150069</t>
  </si>
  <si>
    <t>Esther Heng</t>
  </si>
  <si>
    <t>Singpore Nurses</t>
  </si>
  <si>
    <t>estheng@singnet.com.sg</t>
  </si>
  <si>
    <t>DOT promo</t>
  </si>
  <si>
    <t>Eunos</t>
  </si>
  <si>
    <t>Chan Tiang Kuang</t>
  </si>
  <si>
    <t>POSB 4554646-1</t>
  </si>
  <si>
    <t>POSB 4554646-2</t>
  </si>
  <si>
    <t>under Simon Tuan</t>
  </si>
  <si>
    <t>Date cleared</t>
  </si>
  <si>
    <t>Total convention fee collected to date (full package)</t>
  </si>
  <si>
    <t>Total convention fee collected to date (single events)</t>
  </si>
  <si>
    <t>DBS 000109</t>
  </si>
  <si>
    <t>nela@macau.ctm.net</t>
  </si>
  <si>
    <t>Jei Sim</t>
  </si>
  <si>
    <t>jei.sim@gmail.com</t>
  </si>
  <si>
    <t>Sim Yan Liang</t>
  </si>
  <si>
    <t>Non-toastmaster</t>
  </si>
  <si>
    <t>sngyaole@gmail.com</t>
  </si>
  <si>
    <t>simyanliamg@gmail.com</t>
  </si>
  <si>
    <t>weepengh@gmaul.com</t>
  </si>
  <si>
    <t>Changi Simei</t>
  </si>
  <si>
    <t>2D Woo Mon Chew Road Singapore 455056</t>
  </si>
  <si>
    <t>Joshua Ng</t>
  </si>
  <si>
    <t>joshuangys@gmail.com</t>
  </si>
  <si>
    <t>2 Hartley Grove S(457870)</t>
  </si>
  <si>
    <t>POSB 411693</t>
  </si>
  <si>
    <t>William Lim</t>
  </si>
  <si>
    <t>Dennis Kwan</t>
  </si>
  <si>
    <t>Roof</t>
  </si>
  <si>
    <t>POSB 614453 - 1</t>
  </si>
  <si>
    <t>POSB 614453 - 2</t>
  </si>
  <si>
    <t>POSB 614453 - 3</t>
  </si>
  <si>
    <t>POSB 614453 - 4</t>
  </si>
  <si>
    <t>Return of 3 early bird tickets by William Tang</t>
  </si>
  <si>
    <t>Lim Chung Wei</t>
  </si>
  <si>
    <t>L42333@singnet.com.sg</t>
  </si>
  <si>
    <t>22 Jalan Manis S(329257)</t>
  </si>
  <si>
    <t>POSB 746647</t>
  </si>
  <si>
    <t>Chan Sig Yam</t>
  </si>
  <si>
    <t>sigyamchan@yahoo.com.sg</t>
  </si>
  <si>
    <t>4 Pasir Ris View S(518587)</t>
  </si>
  <si>
    <t>POSB 300401</t>
  </si>
  <si>
    <t>Jennifer Wong</t>
  </si>
  <si>
    <t>Malcolm Chen</t>
  </si>
  <si>
    <t>Fengshan</t>
  </si>
  <si>
    <t>Blk 54 New Upper Changi Road #23-1460 S(461054)</t>
  </si>
  <si>
    <t>POSB 300439-1</t>
  </si>
  <si>
    <t>POSB 300439-2</t>
  </si>
  <si>
    <t>Nick French</t>
  </si>
  <si>
    <t>sfrench@pacific.net.sg</t>
  </si>
  <si>
    <t>03-04 Flynn Park 18 Yew Siang Road S(117755)</t>
  </si>
  <si>
    <t>HSBC 224197</t>
  </si>
  <si>
    <t>B0022</t>
  </si>
  <si>
    <t>B0023</t>
  </si>
  <si>
    <t>AB0041</t>
  </si>
  <si>
    <t>B0048</t>
  </si>
  <si>
    <t>Chong Siaw Yen</t>
  </si>
  <si>
    <t>Serena Lim</t>
  </si>
  <si>
    <t>Fog Hing Yee</t>
  </si>
  <si>
    <t>Chua Seng Cheong</t>
  </si>
  <si>
    <t>Andrew Chew</t>
  </si>
  <si>
    <t>Kelly Mak</t>
  </si>
  <si>
    <t>Sally Tan</t>
  </si>
  <si>
    <t>B0041</t>
  </si>
  <si>
    <t>B0042</t>
  </si>
  <si>
    <t>B0043</t>
  </si>
  <si>
    <t>B0044</t>
  </si>
  <si>
    <t>B0045</t>
  </si>
  <si>
    <t>B0046</t>
  </si>
  <si>
    <t>B0047</t>
  </si>
  <si>
    <t>c/o Johnny Teo</t>
  </si>
  <si>
    <t>Bank Transfer-1</t>
  </si>
  <si>
    <t>Bank Transfer-2</t>
  </si>
  <si>
    <t>Bank Transfer-3</t>
  </si>
  <si>
    <t>Bank Transfer-4</t>
  </si>
  <si>
    <t>Bank Transfer-5</t>
  </si>
  <si>
    <t>Bank Transfer-6</t>
  </si>
  <si>
    <t>Bank Transfer-7</t>
  </si>
  <si>
    <t>Vivian Tiong</t>
  </si>
  <si>
    <t>jamespong@yahoo.com</t>
  </si>
  <si>
    <t>James Lim's wife - ticket previously Dr Khong Choi Peng</t>
  </si>
  <si>
    <t>c/o Jennifer Wong</t>
  </si>
  <si>
    <t>Blk 241 Bukit Batok East Ave 5 #03-273 S(650241)</t>
  </si>
  <si>
    <t>neilsy@netvigator.com</t>
  </si>
  <si>
    <t>852-94008962</t>
  </si>
  <si>
    <t>Johnson Ong</t>
  </si>
  <si>
    <t>AIA Changi</t>
  </si>
  <si>
    <t>johnsonong8@yahoo.com.sg</t>
  </si>
  <si>
    <t>46 Bedok South Ave 3 #10-284 S(460046)</t>
  </si>
  <si>
    <t>Koh Hock Seng</t>
  </si>
  <si>
    <t>Rayney Wong</t>
  </si>
  <si>
    <t>UOB064630-1</t>
  </si>
  <si>
    <t>UOB064630-2</t>
  </si>
  <si>
    <t>Fedora Goh</t>
  </si>
  <si>
    <t>arodef@gmail.com</t>
  </si>
  <si>
    <t>47 Hill Street #05-01 Singapore Chinese Chamber of Commerce &amp; Industry</t>
  </si>
  <si>
    <t>Free DVD</t>
  </si>
  <si>
    <t>Chan Khoon Kok</t>
  </si>
  <si>
    <t>c/c KK Chan</t>
  </si>
  <si>
    <t>piuschan@singnet.com.sg</t>
  </si>
  <si>
    <t>Serene Lee Aun Yew</t>
  </si>
  <si>
    <t>Derek Tan</t>
  </si>
  <si>
    <t>derektankw@yahoo.com</t>
  </si>
  <si>
    <t>Originally under Kervin Low</t>
  </si>
  <si>
    <t>Originally under Clara Chang</t>
  </si>
  <si>
    <t>Wong Foong Yin</t>
  </si>
  <si>
    <t>Originally under Liu Ji Yin</t>
  </si>
  <si>
    <t xml:space="preserve">Koh Yen Hoon </t>
  </si>
  <si>
    <t>Ong Kean Hock</t>
  </si>
  <si>
    <t>SMM</t>
  </si>
  <si>
    <t>OCBC 894283</t>
  </si>
  <si>
    <t>B0010</t>
  </si>
  <si>
    <t>B0003</t>
  </si>
  <si>
    <t>B0007</t>
  </si>
  <si>
    <t>B0006</t>
  </si>
  <si>
    <t xml:space="preserve">Huynh nha my Kristy </t>
  </si>
  <si>
    <t>B0008</t>
  </si>
  <si>
    <t>AB0022</t>
  </si>
  <si>
    <t>B0025</t>
  </si>
  <si>
    <t>Angela Oh</t>
  </si>
  <si>
    <t>AB0002</t>
  </si>
  <si>
    <t>POSB300180-1</t>
  </si>
  <si>
    <t>POSB300180-2</t>
  </si>
  <si>
    <t>POSB300180-3</t>
  </si>
  <si>
    <t>POSB300180-4</t>
  </si>
  <si>
    <t>POSB300180-5</t>
  </si>
  <si>
    <t>POSB300180-6</t>
  </si>
  <si>
    <t>POSB300180-7</t>
  </si>
  <si>
    <t>POSB300180-8</t>
  </si>
  <si>
    <t>POSB300180-9</t>
  </si>
  <si>
    <t>POSB300180-10</t>
  </si>
  <si>
    <t>POSB300180-11</t>
  </si>
  <si>
    <t>POSB300180-12</t>
  </si>
  <si>
    <t>ohangela@singnet.com.sg</t>
  </si>
  <si>
    <t>Stephen Tan</t>
  </si>
  <si>
    <t>AB0021</t>
  </si>
  <si>
    <t>Philip Wong</t>
  </si>
  <si>
    <t>Magdalen Wong</t>
  </si>
  <si>
    <t>A0021</t>
  </si>
  <si>
    <t>A0022</t>
  </si>
  <si>
    <t>Teo Siew Meng</t>
  </si>
  <si>
    <t>Nee Soon East</t>
  </si>
  <si>
    <t>B0001</t>
  </si>
  <si>
    <t>Jonathan Cheng</t>
  </si>
  <si>
    <t>B0002</t>
  </si>
  <si>
    <t>POSB300180-13</t>
  </si>
  <si>
    <t>Kowloon Singapore</t>
  </si>
  <si>
    <t>B0004</t>
  </si>
  <si>
    <t>Ong Juey</t>
  </si>
  <si>
    <t>Buona Vista</t>
  </si>
  <si>
    <t>B0005</t>
  </si>
  <si>
    <t>B0009</t>
  </si>
  <si>
    <t>Jenny Ng</t>
  </si>
  <si>
    <t>Kenneth Cheong</t>
  </si>
  <si>
    <t>IES</t>
  </si>
  <si>
    <t>B0021</t>
  </si>
  <si>
    <t>Lubna</t>
  </si>
  <si>
    <t>B0032</t>
  </si>
  <si>
    <t>B0033</t>
  </si>
  <si>
    <t>B0031</t>
  </si>
  <si>
    <t>Cythnia</t>
  </si>
  <si>
    <t>Blk 501 Choa Chu Kang St 51 #09-143 S(680501)</t>
  </si>
  <si>
    <t>James</t>
  </si>
  <si>
    <t>ACCA</t>
  </si>
  <si>
    <t>B0024</t>
  </si>
  <si>
    <t xml:space="preserve">Stanley Chen </t>
  </si>
  <si>
    <t xml:space="preserve">Chua Kee Teang </t>
  </si>
  <si>
    <t>Sam Hui</t>
  </si>
  <si>
    <t>Sonia Palmer</t>
  </si>
  <si>
    <t>Ruth Benny</t>
  </si>
  <si>
    <t>Eric Cheng</t>
  </si>
  <si>
    <t>Stephen Lee</t>
  </si>
  <si>
    <t>Toatal sponsonship/Advertisements</t>
  </si>
  <si>
    <t>Other Revenue</t>
  </si>
  <si>
    <t>Total</t>
  </si>
  <si>
    <t>Zainal Abidin Rahman</t>
  </si>
  <si>
    <t>Johnny Teo</t>
  </si>
  <si>
    <t>POSB 462214</t>
  </si>
  <si>
    <t>POSB 476157</t>
  </si>
  <si>
    <t>Anne Barab Program at Yokogawa</t>
  </si>
  <si>
    <t>MUFG 101553</t>
  </si>
  <si>
    <t>Great Eastern</t>
  </si>
  <si>
    <t>Blk 613 Clementi West St 1 #10-338 S(120613)</t>
  </si>
  <si>
    <t>Teh Kai Chong</t>
  </si>
  <si>
    <t>Manulife Kowloon A</t>
  </si>
  <si>
    <t>yaphe@ippfa.com</t>
  </si>
  <si>
    <t>Rattanakamol Poomsanoh</t>
  </si>
  <si>
    <t>Previously under Fernando Young</t>
  </si>
  <si>
    <t>Annabelle Yong</t>
  </si>
  <si>
    <t>c/o Fernando Young</t>
  </si>
  <si>
    <t>thawehong@hotmail.com</t>
  </si>
  <si>
    <t>tuichakrit@gmail.com</t>
  </si>
  <si>
    <t>lsehleng@singnet.com.sg</t>
  </si>
  <si>
    <t>esther_chan@pacific.net.sg</t>
  </si>
  <si>
    <t xml:space="preserve">christine_c_h_lim@nol.com.sg </t>
  </si>
  <si>
    <t>852-94553860</t>
  </si>
  <si>
    <t>dicksonlc@yahoo.com.hk</t>
  </si>
  <si>
    <t>852-97077198</t>
  </si>
  <si>
    <t>tpclee@gmail.com</t>
  </si>
  <si>
    <t>852-90555278</t>
  </si>
  <si>
    <t>katymok@gmail.com</t>
  </si>
  <si>
    <t>OCBC 954928</t>
  </si>
  <si>
    <t>Received from TYP on 19 Apr 08</t>
  </si>
  <si>
    <t>852-90321133</t>
  </si>
  <si>
    <t>kinfai.tam@gmail.com</t>
  </si>
  <si>
    <t>ORIGINALLY Neil Sy</t>
  </si>
  <si>
    <t>golamhossain@gmail.com</t>
  </si>
  <si>
    <t>107 Kg Java Road Singapore ()</t>
  </si>
  <si>
    <t>kristaytlc@gmail.com</t>
  </si>
  <si>
    <t>jameskpong@yahoo.com</t>
  </si>
  <si>
    <t>Blk 427 Tampines St 41 #04-445 Singapore 520427</t>
  </si>
  <si>
    <t>POSB 300147</t>
  </si>
  <si>
    <t>Blk 33 Kovan Road #12-41 Kovan Melody S(545020)</t>
  </si>
  <si>
    <t>UOB 595110</t>
  </si>
  <si>
    <t>bank in on 13 Feb 08</t>
  </si>
  <si>
    <t>Photocopy Convention Flyers</t>
  </si>
  <si>
    <t>Recognition</t>
  </si>
  <si>
    <t>F &amp; B for 9th committee meeting</t>
  </si>
  <si>
    <t>Appreciation dinner for Kung Fu Team</t>
  </si>
  <si>
    <t>Appreciation dinner for PreConvention Wkshp team</t>
  </si>
  <si>
    <t>POSB 521276</t>
  </si>
  <si>
    <t>POSB 521277</t>
  </si>
  <si>
    <t>one free T-shirt</t>
  </si>
  <si>
    <t>Register 5 for</t>
  </si>
  <si>
    <t>MAD team</t>
  </si>
  <si>
    <t>IFPAS</t>
  </si>
  <si>
    <t>Raymond Ho</t>
  </si>
  <si>
    <t>ITE</t>
  </si>
  <si>
    <t>Tan Kay Chuan</t>
  </si>
  <si>
    <t>TYP's hubby</t>
  </si>
  <si>
    <t>Raintree</t>
  </si>
  <si>
    <t>in MAD Sub-committee</t>
  </si>
  <si>
    <t>msoh@tycoint.com</t>
  </si>
  <si>
    <t>Blk 821 Yishun Street 81 #09-674 S(760821)</t>
  </si>
  <si>
    <t>Dr Foo Say Wei DTM</t>
  </si>
  <si>
    <t>ESWFoo@ntu.edu.sg</t>
  </si>
  <si>
    <t>59 Cashew Terrace S(670591)</t>
  </si>
  <si>
    <t>MAD team- Gala Dinner</t>
  </si>
  <si>
    <t>Meeting</t>
  </si>
  <si>
    <t>F &amp; B for Initial meeting with Senior District Officers</t>
  </si>
  <si>
    <t>Photocopy charges - 1st committee meeting</t>
  </si>
  <si>
    <t>F &amp; B fo 1st committee meeting (no receipt)</t>
  </si>
  <si>
    <t>Transport</t>
  </si>
  <si>
    <t>Travelling expenses to visit JB convention sites</t>
  </si>
  <si>
    <t>Stationery</t>
  </si>
  <si>
    <t>1 pad multi-payment voucher (3 in 1)</t>
  </si>
  <si>
    <t>F &amp; B for promotion meeting for HK convention</t>
  </si>
  <si>
    <t>Venue Rental</t>
  </si>
  <si>
    <t>Reimbursement of initial payment for Suntec venue rental</t>
  </si>
  <si>
    <t>POSB 521243</t>
  </si>
  <si>
    <t>Received cheque for $912 (Issue POSB cheque for $576 to Eward ma for 2007 Nov convention)</t>
  </si>
  <si>
    <t>balance $336 + deposit paid + $536 for two</t>
  </si>
  <si>
    <t xml:space="preserve">Deposit on 20 May + bal cash on 6 July </t>
  </si>
  <si>
    <t>Fully paid</t>
  </si>
  <si>
    <t>Thomson</t>
  </si>
  <si>
    <t>060</t>
  </si>
  <si>
    <t>089</t>
  </si>
  <si>
    <t>Patricia Lum</t>
  </si>
  <si>
    <t>Punggol</t>
  </si>
  <si>
    <t>Rebecca Lee</t>
  </si>
  <si>
    <t>Brilliant Advanced</t>
  </si>
  <si>
    <t>richardtankc@yahoo.com.sg</t>
  </si>
  <si>
    <t>3 Lengkong Empat #05-06 Grosvenor View S(417611)</t>
  </si>
  <si>
    <t>UOB 673110</t>
  </si>
  <si>
    <t>072</t>
  </si>
  <si>
    <t>Johnny Gan</t>
  </si>
  <si>
    <t>johnny@keracker.com</t>
  </si>
  <si>
    <t>Guest c/o Chin Mei Har</t>
  </si>
  <si>
    <t>Lim Seok Im Angela</t>
  </si>
  <si>
    <t>angela_lim@ura.gov.sg</t>
  </si>
  <si>
    <t>19 Duchess Avenue S(269090)</t>
  </si>
  <si>
    <t>Registered on 17 May</t>
  </si>
  <si>
    <t>DBS 300571</t>
  </si>
  <si>
    <t>Blk 74 #07-461  Commonwealth Drive S(140074)</t>
  </si>
  <si>
    <t>SCB 050008</t>
  </si>
  <si>
    <t>071</t>
  </si>
  <si>
    <t>Ashley He</t>
  </si>
  <si>
    <t>Sarbene Jantan</t>
  </si>
  <si>
    <t>Bedok</t>
  </si>
  <si>
    <t>K.R Letchuman</t>
  </si>
  <si>
    <t>PSRC</t>
  </si>
  <si>
    <t>Vadali Vijaya</t>
  </si>
  <si>
    <t>vijaya.vadali@gmail.com</t>
  </si>
  <si>
    <t>cyteodtm@yahoo.com</t>
  </si>
  <si>
    <t>Blk 18, Cantonment Close #25-59 S(080018)</t>
  </si>
  <si>
    <t>krysthal2006@yahoo.com</t>
  </si>
  <si>
    <t>plum@pacific.net.sg</t>
  </si>
  <si>
    <t>2 Hougang Street 92 #08-06 S(538683)</t>
  </si>
  <si>
    <t>max@syseng.com.sg</t>
  </si>
  <si>
    <t>worthins@pacific.net.sg</t>
  </si>
  <si>
    <t>nschong@dezignformat.com.sg</t>
  </si>
  <si>
    <t>Bukit Batok CC Mandarin</t>
  </si>
  <si>
    <t>Doreenng13@yahoo.com</t>
  </si>
  <si>
    <t>Shieh Le Shiang</t>
  </si>
  <si>
    <t>c/o John Tan</t>
  </si>
  <si>
    <t>Letitia De Zilva</t>
  </si>
  <si>
    <t>Sharon Lee</t>
  </si>
  <si>
    <t>Osmaan Kam</t>
  </si>
  <si>
    <t>osmaankam@yahoo.com.hk</t>
  </si>
  <si>
    <t>Paying at the door for AB - S$160</t>
  </si>
  <si>
    <t>Jenifer Tay</t>
  </si>
  <si>
    <t>c/o Michael Rodrigues - 11</t>
  </si>
  <si>
    <t>Chakrit Achava-Amrung, ACB</t>
  </si>
  <si>
    <t>c/o Michael Rodrigues - 12</t>
  </si>
  <si>
    <t>Citibank 523995 -1</t>
  </si>
  <si>
    <t>Citibank 523995 -2</t>
  </si>
  <si>
    <t>Citibank 523995 -3</t>
  </si>
  <si>
    <t>Citibank 523995 -4</t>
  </si>
  <si>
    <t>Citibank 523995 -5</t>
  </si>
  <si>
    <t>Citibank 523995 -6</t>
  </si>
  <si>
    <t>Citibank 523995 -7</t>
  </si>
  <si>
    <t>Citibank 523995 -8</t>
  </si>
  <si>
    <t>Citibank 523995 -10</t>
  </si>
  <si>
    <t>Citibank 523995 -11</t>
  </si>
  <si>
    <t>Citibank 523995 -12</t>
  </si>
  <si>
    <t>Citibank 523995 -13</t>
  </si>
  <si>
    <t>Citibank 523995 -14</t>
  </si>
  <si>
    <t>Citibank 523995 -15</t>
  </si>
  <si>
    <t>Citibank 523995 -16</t>
  </si>
  <si>
    <t>Citibank 523995 -17</t>
  </si>
  <si>
    <t>Citibank 523995 -18</t>
  </si>
  <si>
    <t>Citibank 523995 -19</t>
  </si>
  <si>
    <t>Citibank 523995 -20</t>
  </si>
  <si>
    <t>POSB 837861 -1</t>
  </si>
  <si>
    <t>POSB 837861 -2</t>
  </si>
  <si>
    <t>DBS 407710 - 1</t>
  </si>
  <si>
    <t>DBS 407710 - 2</t>
  </si>
  <si>
    <t>DBS 407710 - 3</t>
  </si>
  <si>
    <t>POSB 500070 - 1</t>
  </si>
  <si>
    <t>POSB 500070 - 2</t>
  </si>
  <si>
    <t>DBS 301168</t>
  </si>
  <si>
    <t>Jocelyn Seow</t>
  </si>
  <si>
    <t xml:space="preserve">Full Page Colour Run-On-Page advertisement </t>
  </si>
  <si>
    <t>Full Colour Page in Souvenir Magazine</t>
  </si>
  <si>
    <t>OCBC 771099</t>
  </si>
  <si>
    <t>UOB 931136</t>
  </si>
  <si>
    <t>geabp@cyberway.com.sg</t>
  </si>
  <si>
    <t>Megalink System</t>
  </si>
  <si>
    <t>853-6683663</t>
  </si>
  <si>
    <t>melhoi@macau.ctm.net</t>
  </si>
  <si>
    <t>Max Stringer</t>
  </si>
  <si>
    <t>Bishan</t>
  </si>
  <si>
    <t>Yeo Eng Hou</t>
  </si>
  <si>
    <t>Grassroot</t>
  </si>
  <si>
    <t>Peter Yong</t>
  </si>
  <si>
    <t>AIA Alexandra</t>
  </si>
  <si>
    <t>Cancelled</t>
  </si>
  <si>
    <t>F &amp; B for committee team building meeting</t>
  </si>
  <si>
    <t>POSB 521281</t>
  </si>
  <si>
    <t>Doreen Ng</t>
  </si>
  <si>
    <t>16 Cantonment Close #25-49 Singapore 080016</t>
  </si>
  <si>
    <t>cheekloy24@gmail.com</t>
  </si>
  <si>
    <t>He Xiaolu</t>
  </si>
  <si>
    <t>Loi Teck Liang</t>
  </si>
  <si>
    <t>Fu Ching</t>
  </si>
  <si>
    <t>Chu Jing Xian</t>
  </si>
  <si>
    <t>Cheque with YP (UOB665022) $286 + (UOB665017)$12</t>
  </si>
  <si>
    <t>ORIGINALLY Neil Sy       Deposit fm SNC refund $100 +</t>
  </si>
  <si>
    <t>Ying Sing Kee/Goh Lee San</t>
  </si>
  <si>
    <t>UOB 048443</t>
  </si>
  <si>
    <t>Anand Jude Anthony</t>
  </si>
  <si>
    <t>Hua Pao</t>
  </si>
  <si>
    <t>Yu Ching</t>
  </si>
  <si>
    <t>Toa Payoh</t>
  </si>
  <si>
    <t>Chua Chwee Hoon</t>
  </si>
  <si>
    <t>Stanley Bo</t>
  </si>
  <si>
    <t>Ivy Lum Poh Heng</t>
  </si>
  <si>
    <t>Blk 247 Bt Batok East Ave 5 #03-88 Singapore 650247</t>
  </si>
  <si>
    <t>pengshu@pacific.net.sg</t>
  </si>
  <si>
    <t>Michael Lee Peng Shu DTM</t>
  </si>
  <si>
    <t>11, Neil Road, Singapore 088808</t>
  </si>
  <si>
    <t>muihay@gmail.com</t>
  </si>
  <si>
    <t>Blk 620 Ang Mo Kio Avenue 9 #10-20 Singapore 560620</t>
  </si>
  <si>
    <t>dsithara12@yahoo.com.sg</t>
  </si>
  <si>
    <t>jessie_ang2002@yahoo.com.sg</t>
  </si>
  <si>
    <t>lilysulim@yahoo.com.sg</t>
  </si>
  <si>
    <t>ray_ho1122@yahoo.com</t>
  </si>
  <si>
    <t>thiyada@gmail.com</t>
  </si>
  <si>
    <t>pornthep.c@thaiairways.com</t>
  </si>
  <si>
    <t>ktmltm@singnet.com.sg</t>
  </si>
  <si>
    <t>anthony@hrsingapore.com.sg</t>
  </si>
  <si>
    <t xml:space="preserve">Jocelyn Siew </t>
  </si>
  <si>
    <t>Yaole Sng</t>
  </si>
  <si>
    <t>Lin Ming</t>
  </si>
  <si>
    <t>llimcheng@yahoo.com</t>
  </si>
  <si>
    <t>edwinfung0005@gmail.com</t>
  </si>
  <si>
    <t>finnie_law@manulife.com.hk</t>
  </si>
  <si>
    <t>irenechen.chen@gmail.com</t>
  </si>
  <si>
    <t>talisman@netvigator.com</t>
  </si>
  <si>
    <t>theresa_sng@yahoo.com.sg</t>
  </si>
  <si>
    <t>son_of_a_gan_sg@yahoo.com.sg</t>
  </si>
  <si>
    <t>jennyau@mcservpl.com</t>
  </si>
  <si>
    <t>keesin@agape.com</t>
  </si>
  <si>
    <t>kramster@pacific.net.sg; earnestlyspeaking@gmail.com</t>
  </si>
  <si>
    <t>linda_laughs@yahoo.com.sg</t>
  </si>
  <si>
    <t>auoiching@gmail.com</t>
  </si>
  <si>
    <t>ivycheung2005@yahoo.com.hk</t>
  </si>
  <si>
    <t>sean_tt_yang2002@yahoo.com.sg</t>
  </si>
  <si>
    <t>Reimbursement of 3rd payment for Suntec venue rental</t>
  </si>
  <si>
    <t>POSB 521282</t>
  </si>
  <si>
    <t>Suntec Singapore</t>
  </si>
  <si>
    <t>Jenny Wong</t>
  </si>
  <si>
    <t>POSB 545253</t>
  </si>
  <si>
    <t>Mandarin Events</t>
  </si>
  <si>
    <t>From</t>
  </si>
  <si>
    <t>To</t>
  </si>
  <si>
    <t>Unsold</t>
  </si>
  <si>
    <t>Sold</t>
  </si>
  <si>
    <t>Cost /ticket</t>
  </si>
  <si>
    <t xml:space="preserve">Amt Sold </t>
  </si>
  <si>
    <t>CD0001</t>
  </si>
  <si>
    <t>CD0010</t>
  </si>
  <si>
    <t>CD0011</t>
  </si>
  <si>
    <t>CD0020</t>
  </si>
  <si>
    <t>CD0021</t>
  </si>
  <si>
    <t>CD0030</t>
  </si>
  <si>
    <t>CD0031</t>
  </si>
  <si>
    <t>CD0040</t>
  </si>
  <si>
    <t>CD0041</t>
  </si>
  <si>
    <t>CD0050</t>
  </si>
  <si>
    <t>C0001</t>
  </si>
  <si>
    <t>C0010</t>
  </si>
  <si>
    <t>C0011</t>
  </si>
  <si>
    <t>C0020</t>
  </si>
  <si>
    <t>C0021</t>
  </si>
  <si>
    <t>C0030</t>
  </si>
  <si>
    <t>C0031</t>
  </si>
  <si>
    <t>C0040</t>
  </si>
  <si>
    <t>C0041</t>
  </si>
  <si>
    <t>C0050</t>
  </si>
  <si>
    <t>D0001</t>
  </si>
  <si>
    <t>D0010</t>
  </si>
  <si>
    <t>D0011</t>
  </si>
  <si>
    <t>D0020</t>
  </si>
  <si>
    <t>D0021</t>
  </si>
  <si>
    <t>D0030</t>
  </si>
  <si>
    <t>D0031</t>
  </si>
  <si>
    <t>D0040</t>
  </si>
  <si>
    <t>D0041</t>
  </si>
  <si>
    <t>D0050</t>
  </si>
  <si>
    <t>D0051</t>
  </si>
  <si>
    <t>D0060</t>
  </si>
  <si>
    <t>D0061</t>
  </si>
  <si>
    <t>D0070</t>
  </si>
  <si>
    <t>D0071</t>
  </si>
  <si>
    <t>D0080</t>
  </si>
  <si>
    <t>D0081</t>
  </si>
  <si>
    <t>D0090</t>
  </si>
  <si>
    <t>D0091</t>
  </si>
  <si>
    <t>D0100</t>
  </si>
  <si>
    <t>D0101</t>
  </si>
  <si>
    <t>D0110</t>
  </si>
  <si>
    <t>D0111</t>
  </si>
  <si>
    <t>D0120</t>
  </si>
  <si>
    <t>D0121</t>
  </si>
  <si>
    <t>D0130</t>
  </si>
  <si>
    <t>D0131</t>
  </si>
  <si>
    <t>D0140</t>
  </si>
  <si>
    <t>D0141</t>
  </si>
  <si>
    <t>D0150</t>
  </si>
  <si>
    <t>D0151</t>
  </si>
  <si>
    <t>D0160</t>
  </si>
  <si>
    <t>D0161</t>
  </si>
  <si>
    <t>D0170</t>
  </si>
  <si>
    <t>D0171</t>
  </si>
  <si>
    <t>D0180</t>
  </si>
  <si>
    <t>D0181</t>
  </si>
  <si>
    <t>D0190</t>
  </si>
  <si>
    <t>D0191</t>
  </si>
  <si>
    <t>D0200</t>
  </si>
  <si>
    <t>D0201</t>
  </si>
  <si>
    <t>D0210</t>
  </si>
  <si>
    <t>D0211</t>
  </si>
  <si>
    <t>D0220</t>
  </si>
  <si>
    <t>D0221</t>
  </si>
  <si>
    <t>D0230</t>
  </si>
  <si>
    <t>D0231</t>
  </si>
  <si>
    <t>D0240</t>
  </si>
  <si>
    <t>D0241</t>
  </si>
  <si>
    <t>D0250</t>
  </si>
  <si>
    <t>D0251</t>
  </si>
  <si>
    <t>D0260</t>
  </si>
  <si>
    <t>D0261</t>
  </si>
  <si>
    <t>D0270</t>
  </si>
  <si>
    <t>D0271</t>
  </si>
  <si>
    <t>D0280</t>
  </si>
  <si>
    <t>D0281</t>
  </si>
  <si>
    <t>D0290</t>
  </si>
  <si>
    <t>D0291</t>
  </si>
  <si>
    <t>D0300</t>
  </si>
  <si>
    <t>Amelia Chung paid S$48 instead of S$40 (D0015)</t>
  </si>
  <si>
    <t>Total ticket sales</t>
  </si>
  <si>
    <t>Less Expenses incurred</t>
  </si>
  <si>
    <t>Photocopying</t>
  </si>
  <si>
    <t>Printing workshop and contest programs</t>
  </si>
  <si>
    <t>Actual $55.64, paid $55.70</t>
  </si>
  <si>
    <t xml:space="preserve">Received from William Tay </t>
  </si>
  <si>
    <t xml:space="preserve">OCBC 178117 </t>
  </si>
  <si>
    <t>Received from Tay Yiang Ping</t>
  </si>
  <si>
    <t>Citibank 512822</t>
  </si>
  <si>
    <t>Chan Mei Wan - S$328</t>
  </si>
  <si>
    <t>Chan Mei Wan</t>
  </si>
  <si>
    <t>Sponsor</t>
  </si>
  <si>
    <t>Event for Tamil Community</t>
  </si>
  <si>
    <t>cleared on 26 May 2008</t>
  </si>
  <si>
    <t>cleared on 2 Jun 2008</t>
  </si>
  <si>
    <t>Return of excess advance</t>
  </si>
  <si>
    <t>POSB 460246</t>
  </si>
  <si>
    <t>Bank trf received on  7 Mar 08 Refunded $268 to TYP</t>
  </si>
  <si>
    <t>Updated as at 02 June 2008</t>
  </si>
  <si>
    <t>Convention Bags &amp; lanyards</t>
  </si>
  <si>
    <t>Cambridge University Press</t>
  </si>
  <si>
    <t>stellalwek@temasek.com.sg</t>
  </si>
  <si>
    <t>Linda Ong Hung Teng</t>
  </si>
  <si>
    <t>Yew Chin Hwa (Daniel)</t>
  </si>
  <si>
    <t>POSB 524731</t>
  </si>
  <si>
    <t>Purchase of flipchart paper for Preconvention whshp</t>
  </si>
  <si>
    <t>POSB 521257</t>
  </si>
  <si>
    <t>Artivity Advertising Studio</t>
  </si>
  <si>
    <t>Preconvention workshop banner</t>
  </si>
  <si>
    <t>POSB 521258</t>
  </si>
  <si>
    <t>Raffles Treats Pte Ltd</t>
  </si>
  <si>
    <t>POSB 521259</t>
  </si>
  <si>
    <t>F &amp; B for Preconvention workshop ( $1K sponsored )</t>
  </si>
  <si>
    <t>Queenstown CCMC</t>
  </si>
  <si>
    <t>Venue Cost for Preconvention workshop</t>
  </si>
  <si>
    <t>POSB 521260</t>
  </si>
  <si>
    <t>DBS 695149</t>
  </si>
  <si>
    <t>ykpoh29@yahoo.com.sg</t>
  </si>
  <si>
    <t>14 Grace Walk S(557735)</t>
  </si>
  <si>
    <t>lmtc_osb@singnet.com</t>
  </si>
  <si>
    <t>Blk 10 Teban Gardens Road #11-70 S(600010)</t>
  </si>
  <si>
    <t>Foo Sin Rong</t>
  </si>
  <si>
    <t>totshse@singnet.com.sg</t>
  </si>
  <si>
    <t>54 Da Silva Lane  Fortuna Garden #??? S(549783)</t>
  </si>
  <si>
    <t xml:space="preserve">Maggie Sim S. T. </t>
  </si>
  <si>
    <t>Breakthrough</t>
  </si>
  <si>
    <t>maggiesim@hotmail.com</t>
  </si>
  <si>
    <t>K. Ravi Kantn</t>
  </si>
  <si>
    <t>UTAC</t>
  </si>
  <si>
    <t>Angie Chew</t>
  </si>
  <si>
    <t>91828563/ 65358349</t>
  </si>
  <si>
    <t>Yeo Cheow Cheng</t>
  </si>
  <si>
    <t>Yap Hai Eng</t>
  </si>
  <si>
    <t>Jessie Ang</t>
  </si>
  <si>
    <t>DBS 407733 dated 070707  paid by Angeline Koh</t>
  </si>
  <si>
    <t>Cash collected by TYP</t>
  </si>
  <si>
    <t>OCBC 749371</t>
  </si>
  <si>
    <t>POSB 614307</t>
  </si>
  <si>
    <t>DBS 744994</t>
  </si>
  <si>
    <t>Philip Marcelo</t>
  </si>
  <si>
    <t xml:space="preserve">Entrepreneur </t>
  </si>
  <si>
    <t>romiyeo@singnet.com.sg</t>
  </si>
  <si>
    <t>peteryong@pacific.net.sg</t>
  </si>
  <si>
    <t>371 Alexandra Road, AiA Alexandra, #07-03 Singapore 159963</t>
  </si>
  <si>
    <t>Brennan Khor</t>
  </si>
  <si>
    <t>Lim Li Li</t>
  </si>
  <si>
    <t>Braddell Heights II</t>
  </si>
  <si>
    <t>46 Jln Songket S(537417)</t>
  </si>
  <si>
    <t>1 free T-Shirt</t>
  </si>
  <si>
    <t>Cheng Suan Soon</t>
  </si>
  <si>
    <t>Cheng Chia Yi</t>
  </si>
  <si>
    <t>Eddie Lim</t>
  </si>
  <si>
    <t>Ang Kim Choo</t>
  </si>
  <si>
    <t>Anthony Ong</t>
  </si>
  <si>
    <t>Singpore Polytechnic</t>
  </si>
  <si>
    <t>Aong@indium.com</t>
  </si>
  <si>
    <t>Blk 454 Choa Chu Kang Ave 4 #07-107 S (680454)</t>
  </si>
  <si>
    <t>4966 4302 0139 6002 (627)</t>
  </si>
  <si>
    <t>Anthont Ong</t>
  </si>
  <si>
    <t>Kelvin Leong</t>
  </si>
  <si>
    <t>Frederick Kok</t>
  </si>
  <si>
    <t>55 Chua Chu Kang Loop #02-38 SW(689684)</t>
  </si>
  <si>
    <t>4265 6970 0156 5345 (368)</t>
  </si>
  <si>
    <t>06/11</t>
  </si>
  <si>
    <t>Khanitha Sundarapaksihn(CTM)</t>
  </si>
  <si>
    <t>Somrat Watcharamongkonchai (CTM)</t>
  </si>
  <si>
    <t>somratw@yahoo.com</t>
  </si>
  <si>
    <t>66-13271815</t>
  </si>
  <si>
    <t>Laemthong</t>
  </si>
  <si>
    <t>66-91209202</t>
  </si>
  <si>
    <t>c/o Khanitha</t>
  </si>
  <si>
    <t>Zenobia Asper</t>
  </si>
  <si>
    <t>Pauline Lim</t>
  </si>
  <si>
    <t>Ng Kwee Choo</t>
  </si>
  <si>
    <t>Lim Eng Hwa</t>
  </si>
  <si>
    <t>Simon Kong</t>
  </si>
  <si>
    <t>Yokogawa</t>
  </si>
  <si>
    <t>Choa Chu Kang</t>
  </si>
  <si>
    <t>Jenny Hoi</t>
  </si>
  <si>
    <t>Lim Siew Mee</t>
  </si>
  <si>
    <t>Kong Xie Heng</t>
  </si>
  <si>
    <t>C/o Poh Kim Siong</t>
  </si>
  <si>
    <t>SCB 480708 (1)</t>
  </si>
  <si>
    <t>SCB 480707 (1)</t>
  </si>
  <si>
    <t>SCB 480707 (2)</t>
  </si>
  <si>
    <t>cheque from Poh Kim Siong</t>
  </si>
  <si>
    <t>SCB 480708 (2)</t>
  </si>
  <si>
    <t>SCB 480708 (3)</t>
  </si>
  <si>
    <t>SCB 480708 (4)</t>
  </si>
  <si>
    <t>SCB 480708 (5)</t>
  </si>
  <si>
    <t>SCB 480708 (6)</t>
  </si>
  <si>
    <t>SCB 480708 (7)</t>
  </si>
  <si>
    <t>SCB 480708 (8)</t>
  </si>
  <si>
    <t>SCB 480708 (9)</t>
  </si>
  <si>
    <t>SCB 480708 (10)</t>
  </si>
  <si>
    <t>SCB 480709 (1)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</si>
</sst>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809]dd\ mmmm\ yyyy"/>
    <numFmt numFmtId="177" formatCode="[$€-2]\ #,##0.00_);[Red]\([$€-2]\ #,##0.00\)"/>
    <numFmt numFmtId="178" formatCode="[$-409]dddd\,\ mmmm\ dd\,\ yyyy"/>
    <numFmt numFmtId="179" formatCode="&quot;$&quot;#,##0.00;[Red]&quot;$&quot;#,##0.00"/>
    <numFmt numFmtId="180" formatCode="[$$-409]#,##0.00;[Red][$$-409]#,##0.00"/>
    <numFmt numFmtId="181" formatCode="&quot;$&quot;* #,##0;&quot;$&quot;* \(#,##0;"/>
    <numFmt numFmtId="182" formatCode="&quot;$&quot;* #,##0;&quot;$&quot;* \(#,##0\);"/>
    <numFmt numFmtId="183" formatCode="m/d/yyyy;;"/>
    <numFmt numFmtId="184" formatCode="#,##0.00;[Red]#,##0.00"/>
    <numFmt numFmtId="185" formatCode="0.0"/>
    <numFmt numFmtId="186" formatCode="&quot;$&quot;#,##0.0_);[Red]\(&quot;$&quot;#,##0.0\)"/>
    <numFmt numFmtId="187" formatCode="[$-409]h:mm:ss\ AM/PM"/>
    <numFmt numFmtId="188" formatCode="[$-F800]dddd\,\ mmmm\ dd\,\ yyyy"/>
  </numFmts>
  <fonts count="43">
    <font>
      <sz val="10"/>
      <name val="Arial"/>
      <family val="0"/>
    </font>
    <font>
      <sz val="16"/>
      <name val="AdLib BT"/>
      <family val="5"/>
    </font>
    <font>
      <b/>
      <sz val="18"/>
      <color indexed="12"/>
      <name val="Baskerville Old Face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2"/>
      <color indexed="18"/>
      <name val="Arial"/>
      <family val="2"/>
    </font>
    <font>
      <b/>
      <sz val="12"/>
      <color indexed="5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6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58"/>
      <name val="Arial"/>
      <family val="2"/>
    </font>
    <font>
      <sz val="10"/>
      <color indexed="8"/>
      <name val="Times New Roman"/>
      <family val="1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trike/>
      <sz val="10"/>
      <color indexed="8"/>
      <name val="Arial"/>
      <family val="2"/>
    </font>
    <font>
      <sz val="10"/>
      <color indexed="8"/>
      <name val="Verdana"/>
      <family val="2"/>
    </font>
    <font>
      <strike/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15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171" fontId="0" fillId="2" borderId="3" xfId="15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15" fontId="0" fillId="3" borderId="4" xfId="0" applyNumberFormat="1" applyFill="1" applyBorder="1" applyAlignment="1">
      <alignment horizontal="center"/>
    </xf>
    <xf numFmtId="171" fontId="0" fillId="3" borderId="4" xfId="15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15" fontId="0" fillId="3" borderId="6" xfId="0" applyNumberFormat="1" applyFill="1" applyBorder="1" applyAlignment="1">
      <alignment horizontal="center"/>
    </xf>
    <xf numFmtId="171" fontId="0" fillId="3" borderId="7" xfId="15" applyFill="1" applyBorder="1" applyAlignment="1">
      <alignment horizontal="center"/>
    </xf>
    <xf numFmtId="0" fontId="0" fillId="3" borderId="8" xfId="0" applyFill="1" applyBorder="1" applyAlignment="1">
      <alignment/>
    </xf>
    <xf numFmtId="171" fontId="0" fillId="3" borderId="9" xfId="15" applyFill="1" applyBorder="1" applyAlignment="1">
      <alignment horizontal="center"/>
    </xf>
    <xf numFmtId="171" fontId="0" fillId="3" borderId="9" xfId="15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3" xfId="0" applyFill="1" applyBorder="1" applyAlignment="1">
      <alignment horizontal="center"/>
    </xf>
    <xf numFmtId="171" fontId="0" fillId="3" borderId="14" xfId="15" applyFill="1" applyBorder="1" applyAlignment="1">
      <alignment horizontal="center"/>
    </xf>
    <xf numFmtId="171" fontId="0" fillId="3" borderId="15" xfId="15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horizontal="center"/>
    </xf>
    <xf numFmtId="171" fontId="0" fillId="2" borderId="2" xfId="15" applyFill="1" applyBorder="1" applyAlignment="1">
      <alignment horizontal="center"/>
    </xf>
    <xf numFmtId="171" fontId="0" fillId="4" borderId="17" xfId="15" applyFill="1" applyBorder="1" applyAlignment="1">
      <alignment horizontal="center"/>
    </xf>
    <xf numFmtId="171" fontId="0" fillId="4" borderId="17" xfId="15" applyFont="1" applyFill="1" applyBorder="1" applyAlignment="1">
      <alignment horizontal="center"/>
    </xf>
    <xf numFmtId="171" fontId="0" fillId="3" borderId="6" xfId="15" applyFill="1" applyBorder="1" applyAlignment="1">
      <alignment horizontal="center"/>
    </xf>
    <xf numFmtId="15" fontId="0" fillId="3" borderId="6" xfId="15" applyNumberFormat="1" applyFill="1" applyBorder="1" applyAlignment="1">
      <alignment horizontal="center"/>
    </xf>
    <xf numFmtId="171" fontId="0" fillId="3" borderId="11" xfId="15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1" fontId="1" fillId="0" borderId="0" xfId="15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3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15" fontId="0" fillId="3" borderId="4" xfId="15" applyNumberFormat="1" applyFill="1" applyBorder="1" applyAlignment="1">
      <alignment horizontal="center"/>
    </xf>
    <xf numFmtId="171" fontId="0" fillId="0" borderId="0" xfId="15" applyAlignment="1">
      <alignment/>
    </xf>
    <xf numFmtId="0" fontId="3" fillId="3" borderId="4" xfId="0" applyFont="1" applyFill="1" applyBorder="1" applyAlignment="1">
      <alignment/>
    </xf>
    <xf numFmtId="171" fontId="0" fillId="3" borderId="15" xfId="15" applyFill="1" applyBorder="1" applyAlignment="1">
      <alignment/>
    </xf>
    <xf numFmtId="0" fontId="0" fillId="3" borderId="18" xfId="0" applyFill="1" applyBorder="1" applyAlignment="1">
      <alignment/>
    </xf>
    <xf numFmtId="0" fontId="3" fillId="3" borderId="19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horizontal="center"/>
    </xf>
    <xf numFmtId="171" fontId="0" fillId="3" borderId="19" xfId="15" applyFill="1" applyBorder="1" applyAlignment="1">
      <alignment horizontal="center"/>
    </xf>
    <xf numFmtId="171" fontId="0" fillId="3" borderId="20" xfId="15" applyFill="1" applyBorder="1" applyAlignment="1">
      <alignment horizontal="center"/>
    </xf>
    <xf numFmtId="171" fontId="0" fillId="3" borderId="4" xfId="15" applyFill="1" applyBorder="1" applyAlignment="1">
      <alignment/>
    </xf>
    <xf numFmtId="0" fontId="4" fillId="3" borderId="11" xfId="0" applyFont="1" applyFill="1" applyBorder="1" applyAlignment="1">
      <alignment/>
    </xf>
    <xf numFmtId="171" fontId="0" fillId="0" borderId="0" xfId="15" applyAlignment="1">
      <alignment horizontal="center"/>
    </xf>
    <xf numFmtId="171" fontId="0" fillId="0" borderId="0" xfId="15" applyAlignment="1">
      <alignment/>
    </xf>
    <xf numFmtId="171" fontId="0" fillId="2" borderId="2" xfId="15" applyFill="1" applyBorder="1" applyAlignment="1">
      <alignment horizontal="center"/>
    </xf>
    <xf numFmtId="171" fontId="0" fillId="4" borderId="17" xfId="15" applyFont="1" applyFill="1" applyBorder="1" applyAlignment="1">
      <alignment horizontal="center"/>
    </xf>
    <xf numFmtId="171" fontId="0" fillId="3" borderId="4" xfId="15" applyFill="1" applyBorder="1" applyAlignment="1">
      <alignment horizontal="center"/>
    </xf>
    <xf numFmtId="171" fontId="0" fillId="3" borderId="4" xfId="15" applyFill="1" applyBorder="1" applyAlignment="1">
      <alignment/>
    </xf>
    <xf numFmtId="171" fontId="0" fillId="3" borderId="19" xfId="15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 horizontal="center"/>
    </xf>
    <xf numFmtId="171" fontId="0" fillId="3" borderId="24" xfId="15" applyFill="1" applyBorder="1" applyAlignment="1">
      <alignment horizontal="center"/>
    </xf>
    <xf numFmtId="171" fontId="0" fillId="3" borderId="15" xfId="15" applyFill="1" applyBorder="1" applyAlignment="1">
      <alignment horizontal="center"/>
    </xf>
    <xf numFmtId="171" fontId="0" fillId="4" borderId="25" xfId="15" applyFont="1" applyFill="1" applyBorder="1" applyAlignment="1">
      <alignment horizontal="center"/>
    </xf>
    <xf numFmtId="0" fontId="9" fillId="0" borderId="0" xfId="0" applyFont="1" applyAlignment="1">
      <alignment/>
    </xf>
    <xf numFmtId="171" fontId="9" fillId="0" borderId="0" xfId="15" applyFont="1" applyAlignment="1">
      <alignment horizontal="center"/>
    </xf>
    <xf numFmtId="171" fontId="0" fillId="3" borderId="26" xfId="15" applyFont="1" applyFill="1" applyBorder="1" applyAlignment="1">
      <alignment horizontal="center"/>
    </xf>
    <xf numFmtId="171" fontId="0" fillId="3" borderId="27" xfId="15" applyFont="1" applyFill="1" applyBorder="1" applyAlignment="1">
      <alignment horizontal="center"/>
    </xf>
    <xf numFmtId="171" fontId="0" fillId="3" borderId="27" xfId="15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4" xfId="0" applyFont="1" applyFill="1" applyBorder="1" applyAlignment="1">
      <alignment/>
    </xf>
    <xf numFmtId="15" fontId="0" fillId="3" borderId="4" xfId="0" applyNumberFormat="1" applyFont="1" applyFill="1" applyBorder="1" applyAlignment="1">
      <alignment horizontal="center"/>
    </xf>
    <xf numFmtId="171" fontId="0" fillId="0" borderId="0" xfId="15" applyFont="1" applyAlignment="1">
      <alignment/>
    </xf>
    <xf numFmtId="171" fontId="0" fillId="4" borderId="28" xfId="15" applyFont="1" applyFill="1" applyBorder="1" applyAlignment="1">
      <alignment horizontal="center"/>
    </xf>
    <xf numFmtId="171" fontId="0" fillId="3" borderId="29" xfId="15" applyFont="1" applyFill="1" applyBorder="1" applyAlignment="1">
      <alignment horizontal="center"/>
    </xf>
    <xf numFmtId="171" fontId="0" fillId="3" borderId="30" xfId="15" applyFont="1" applyFill="1" applyBorder="1" applyAlignment="1">
      <alignment horizontal="center"/>
    </xf>
    <xf numFmtId="171" fontId="0" fillId="3" borderId="31" xfId="15" applyFont="1" applyFill="1" applyBorder="1" applyAlignment="1">
      <alignment horizontal="center"/>
    </xf>
    <xf numFmtId="171" fontId="0" fillId="3" borderId="23" xfId="15" applyFill="1" applyBorder="1" applyAlignment="1">
      <alignment horizontal="center"/>
    </xf>
    <xf numFmtId="171" fontId="0" fillId="3" borderId="23" xfId="15" applyFont="1" applyFill="1" applyBorder="1" applyAlignment="1">
      <alignment horizontal="center"/>
    </xf>
    <xf numFmtId="171" fontId="0" fillId="3" borderId="32" xfId="15" applyFill="1" applyBorder="1" applyAlignment="1">
      <alignment horizontal="center"/>
    </xf>
    <xf numFmtId="171" fontId="0" fillId="3" borderId="33" xfId="15" applyFill="1" applyBorder="1" applyAlignment="1">
      <alignment horizontal="center"/>
    </xf>
    <xf numFmtId="171" fontId="0" fillId="3" borderId="34" xfId="15" applyFill="1" applyBorder="1" applyAlignment="1">
      <alignment horizontal="center"/>
    </xf>
    <xf numFmtId="171" fontId="0" fillId="4" borderId="15" xfId="15" applyFont="1" applyFill="1" applyBorder="1" applyAlignment="1">
      <alignment horizontal="center"/>
    </xf>
    <xf numFmtId="171" fontId="0" fillId="3" borderId="35" xfId="15" applyFont="1" applyFill="1" applyBorder="1" applyAlignment="1">
      <alignment horizontal="center"/>
    </xf>
    <xf numFmtId="171" fontId="0" fillId="2" borderId="2" xfId="15" applyFont="1" applyFill="1" applyBorder="1" applyAlignment="1">
      <alignment horizontal="center"/>
    </xf>
    <xf numFmtId="171" fontId="0" fillId="2" borderId="28" xfId="15" applyFont="1" applyFill="1" applyBorder="1" applyAlignment="1">
      <alignment horizontal="center"/>
    </xf>
    <xf numFmtId="171" fontId="0" fillId="2" borderId="36" xfId="15" applyFont="1" applyFill="1" applyBorder="1" applyAlignment="1">
      <alignment horizontal="center"/>
    </xf>
    <xf numFmtId="15" fontId="0" fillId="3" borderId="6" xfId="0" applyNumberFormat="1" applyFill="1" applyBorder="1" applyAlignment="1">
      <alignment/>
    </xf>
    <xf numFmtId="171" fontId="0" fillId="0" borderId="0" xfId="15" applyFont="1" applyAlignment="1">
      <alignment horizontal="center"/>
    </xf>
    <xf numFmtId="0" fontId="0" fillId="0" borderId="0" xfId="0" applyAlignment="1" quotePrefix="1">
      <alignment/>
    </xf>
    <xf numFmtId="171" fontId="0" fillId="3" borderId="23" xfId="15" applyFont="1" applyFill="1" applyBorder="1" applyAlignment="1" quotePrefix="1">
      <alignment horizontal="center"/>
    </xf>
    <xf numFmtId="15" fontId="0" fillId="3" borderId="4" xfId="0" applyNumberFormat="1" applyFill="1" applyBorder="1" applyAlignment="1" quotePrefix="1">
      <alignment horizontal="center"/>
    </xf>
    <xf numFmtId="171" fontId="7" fillId="3" borderId="9" xfId="15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171" fontId="0" fillId="3" borderId="9" xfId="15" applyFont="1" applyFill="1" applyBorder="1" applyAlignment="1">
      <alignment horizontal="center"/>
    </xf>
    <xf numFmtId="171" fontId="0" fillId="3" borderId="9" xfId="15" applyFont="1" applyFill="1" applyBorder="1" applyAlignment="1" quotePrefix="1">
      <alignment horizontal="center"/>
    </xf>
    <xf numFmtId="15" fontId="0" fillId="3" borderId="22" xfId="0" applyNumberFormat="1" applyFill="1" applyBorder="1" applyAlignment="1">
      <alignment/>
    </xf>
    <xf numFmtId="15" fontId="0" fillId="3" borderId="37" xfId="0" applyNumberFormat="1" applyFill="1" applyBorder="1" applyAlignment="1">
      <alignment/>
    </xf>
    <xf numFmtId="15" fontId="0" fillId="3" borderId="4" xfId="0" applyNumberFormat="1" applyFill="1" applyBorder="1" applyAlignment="1">
      <alignment/>
    </xf>
    <xf numFmtId="171" fontId="0" fillId="3" borderId="4" xfId="15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171" fontId="3" fillId="3" borderId="9" xfId="15" applyFont="1" applyFill="1" applyBorder="1" applyAlignment="1">
      <alignment horizontal="center"/>
    </xf>
    <xf numFmtId="0" fontId="11" fillId="0" borderId="0" xfId="20" applyFont="1" applyAlignment="1" applyProtection="1">
      <alignment/>
      <protection/>
    </xf>
    <xf numFmtId="171" fontId="0" fillId="0" borderId="36" xfId="15" applyFont="1" applyBorder="1" applyAlignment="1">
      <alignment/>
    </xf>
    <xf numFmtId="171" fontId="0" fillId="0" borderId="38" xfId="15" applyFont="1" applyBorder="1" applyAlignment="1">
      <alignment/>
    </xf>
    <xf numFmtId="171" fontId="0" fillId="0" borderId="39" xfId="15" applyFont="1" applyBorder="1" applyAlignment="1">
      <alignment/>
    </xf>
    <xf numFmtId="0" fontId="0" fillId="0" borderId="15" xfId="0" applyBorder="1" applyAlignment="1">
      <alignment/>
    </xf>
    <xf numFmtId="171" fontId="0" fillId="3" borderId="4" xfId="15" applyFont="1" applyFill="1" applyBorder="1" applyAlignment="1">
      <alignment horizontal="center"/>
    </xf>
    <xf numFmtId="0" fontId="14" fillId="3" borderId="4" xfId="0" applyFont="1" applyFill="1" applyBorder="1" applyAlignment="1">
      <alignment/>
    </xf>
    <xf numFmtId="0" fontId="0" fillId="3" borderId="40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4" xfId="0" applyFill="1" applyBorder="1" applyAlignment="1">
      <alignment horizontal="center"/>
    </xf>
    <xf numFmtId="15" fontId="0" fillId="3" borderId="24" xfId="0" applyNumberFormat="1" applyFill="1" applyBorder="1" applyAlignment="1">
      <alignment/>
    </xf>
    <xf numFmtId="15" fontId="0" fillId="3" borderId="24" xfId="15" applyNumberFormat="1" applyFont="1" applyFill="1" applyBorder="1" applyAlignment="1">
      <alignment horizontal="center"/>
    </xf>
    <xf numFmtId="15" fontId="0" fillId="3" borderId="4" xfId="15" applyNumberFormat="1" applyFont="1" applyFill="1" applyBorder="1" applyAlignment="1">
      <alignment horizontal="center"/>
    </xf>
    <xf numFmtId="171" fontId="11" fillId="0" borderId="0" xfId="15" applyFont="1" applyAlignment="1">
      <alignment/>
    </xf>
    <xf numFmtId="15" fontId="11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171" fontId="0" fillId="2" borderId="4" xfId="15" applyFill="1" applyBorder="1" applyAlignment="1">
      <alignment horizontal="center"/>
    </xf>
    <xf numFmtId="0" fontId="14" fillId="3" borderId="4" xfId="0" applyFont="1" applyFill="1" applyBorder="1" applyAlignment="1">
      <alignment/>
    </xf>
    <xf numFmtId="0" fontId="14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/>
    </xf>
    <xf numFmtId="0" fontId="16" fillId="3" borderId="0" xfId="0" applyFont="1" applyFill="1" applyAlignment="1">
      <alignment horizontal="left"/>
    </xf>
    <xf numFmtId="171" fontId="3" fillId="3" borderId="23" xfId="15" applyFont="1" applyFill="1" applyBorder="1" applyAlignment="1">
      <alignment horizontal="center"/>
    </xf>
    <xf numFmtId="171" fontId="17" fillId="3" borderId="23" xfId="15" applyFont="1" applyFill="1" applyBorder="1" applyAlignment="1">
      <alignment horizontal="center"/>
    </xf>
    <xf numFmtId="171" fontId="0" fillId="0" borderId="41" xfId="15" applyBorder="1" applyAlignment="1">
      <alignment/>
    </xf>
    <xf numFmtId="0" fontId="0" fillId="0" borderId="0" xfId="0" applyBorder="1" applyAlignment="1">
      <alignment/>
    </xf>
    <xf numFmtId="171" fontId="18" fillId="3" borderId="23" xfId="15" applyFont="1" applyFill="1" applyBorder="1" applyAlignment="1">
      <alignment horizontal="center"/>
    </xf>
    <xf numFmtId="171" fontId="0" fillId="0" borderId="0" xfId="15" applyFont="1" applyAlignment="1" quotePrefix="1">
      <alignment/>
    </xf>
    <xf numFmtId="171" fontId="0" fillId="3" borderId="24" xfId="15" applyFont="1" applyFill="1" applyBorder="1" applyAlignment="1">
      <alignment horizontal="center"/>
    </xf>
    <xf numFmtId="0" fontId="14" fillId="3" borderId="0" xfId="0" applyFont="1" applyFill="1" applyAlignment="1">
      <alignment/>
    </xf>
    <xf numFmtId="171" fontId="0" fillId="0" borderId="0" xfId="15" applyFont="1" applyBorder="1" applyAlignment="1">
      <alignment horizontal="center"/>
    </xf>
    <xf numFmtId="171" fontId="0" fillId="0" borderId="0" xfId="15" applyBorder="1" applyAlignment="1">
      <alignment/>
    </xf>
    <xf numFmtId="171" fontId="0" fillId="0" borderId="0" xfId="15" applyBorder="1" applyAlignment="1">
      <alignment horizontal="center"/>
    </xf>
    <xf numFmtId="171" fontId="19" fillId="3" borderId="9" xfId="15" applyFont="1" applyFill="1" applyBorder="1" applyAlignment="1">
      <alignment horizontal="center"/>
    </xf>
    <xf numFmtId="171" fontId="0" fillId="0" borderId="41" xfId="15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171" fontId="13" fillId="3" borderId="9" xfId="15" applyFont="1" applyFill="1" applyBorder="1" applyAlignment="1">
      <alignment horizontal="center"/>
    </xf>
    <xf numFmtId="171" fontId="17" fillId="3" borderId="9" xfId="15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/>
    </xf>
    <xf numFmtId="0" fontId="20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171" fontId="8" fillId="0" borderId="0" xfId="15" applyFont="1" applyAlignment="1">
      <alignment/>
    </xf>
    <xf numFmtId="0" fontId="7" fillId="0" borderId="0" xfId="0" applyFont="1" applyAlignment="1">
      <alignment/>
    </xf>
    <xf numFmtId="171" fontId="0" fillId="0" borderId="0" xfId="15" applyFont="1" applyBorder="1" applyAlignment="1">
      <alignment/>
    </xf>
    <xf numFmtId="0" fontId="11" fillId="3" borderId="4" xfId="20" applyFont="1" applyFill="1" applyBorder="1" applyAlignment="1" applyProtection="1">
      <alignment/>
      <protection/>
    </xf>
    <xf numFmtId="171" fontId="0" fillId="3" borderId="42" xfId="15" applyFill="1" applyBorder="1" applyAlignment="1">
      <alignment horizontal="center"/>
    </xf>
    <xf numFmtId="0" fontId="0" fillId="3" borderId="43" xfId="0" applyFill="1" applyBorder="1" applyAlignment="1">
      <alignment/>
    </xf>
    <xf numFmtId="15" fontId="0" fillId="3" borderId="19" xfId="0" applyNumberFormat="1" applyFill="1" applyBorder="1" applyAlignment="1">
      <alignment/>
    </xf>
    <xf numFmtId="171" fontId="0" fillId="3" borderId="19" xfId="15" applyFont="1" applyFill="1" applyBorder="1" applyAlignment="1">
      <alignment horizontal="center"/>
    </xf>
    <xf numFmtId="15" fontId="0" fillId="3" borderId="5" xfId="0" applyNumberFormat="1" applyFill="1" applyBorder="1" applyAlignment="1">
      <alignment/>
    </xf>
    <xf numFmtId="171" fontId="0" fillId="3" borderId="6" xfId="15" applyFont="1" applyFill="1" applyBorder="1" applyAlignment="1">
      <alignment horizontal="center"/>
    </xf>
    <xf numFmtId="15" fontId="0" fillId="3" borderId="40" xfId="0" applyNumberFormat="1" applyFill="1" applyBorder="1" applyAlignment="1">
      <alignment/>
    </xf>
    <xf numFmtId="15" fontId="0" fillId="3" borderId="8" xfId="0" applyNumberFormat="1" applyFill="1" applyBorder="1" applyAlignment="1">
      <alignment/>
    </xf>
    <xf numFmtId="15" fontId="0" fillId="3" borderId="44" xfId="0" applyNumberFormat="1" applyFill="1" applyBorder="1" applyAlignment="1">
      <alignment/>
    </xf>
    <xf numFmtId="15" fontId="0" fillId="3" borderId="11" xfId="15" applyNumberFormat="1" applyFill="1" applyBorder="1" applyAlignment="1">
      <alignment horizontal="center"/>
    </xf>
    <xf numFmtId="171" fontId="0" fillId="3" borderId="6" xfId="15" applyFill="1" applyBorder="1" applyAlignment="1">
      <alignment horizontal="center"/>
    </xf>
    <xf numFmtId="0" fontId="0" fillId="3" borderId="45" xfId="0" applyFill="1" applyBorder="1" applyAlignment="1">
      <alignment/>
    </xf>
    <xf numFmtId="0" fontId="0" fillId="3" borderId="45" xfId="0" applyFill="1" applyBorder="1" applyAlignment="1">
      <alignment horizontal="center"/>
    </xf>
    <xf numFmtId="171" fontId="0" fillId="3" borderId="45" xfId="15" applyFill="1" applyBorder="1" applyAlignment="1">
      <alignment horizontal="center"/>
    </xf>
    <xf numFmtId="171" fontId="21" fillId="3" borderId="9" xfId="15" applyFont="1" applyFill="1" applyBorder="1" applyAlignment="1">
      <alignment horizontal="center"/>
    </xf>
    <xf numFmtId="171" fontId="0" fillId="3" borderId="8" xfId="15" applyFill="1" applyBorder="1" applyAlignment="1">
      <alignment horizontal="center"/>
    </xf>
    <xf numFmtId="0" fontId="14" fillId="3" borderId="4" xfId="0" applyFont="1" applyFill="1" applyBorder="1" applyAlignment="1" quotePrefix="1">
      <alignment horizontal="center"/>
    </xf>
    <xf numFmtId="0" fontId="14" fillId="4" borderId="1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4" fillId="3" borderId="11" xfId="0" applyFont="1" applyFill="1" applyBorder="1" applyAlignment="1">
      <alignment/>
    </xf>
    <xf numFmtId="0" fontId="0" fillId="3" borderId="0" xfId="0" applyFont="1" applyFill="1" applyAlignment="1">
      <alignment horizontal="left"/>
    </xf>
    <xf numFmtId="171" fontId="18" fillId="3" borderId="9" xfId="15" applyFont="1" applyFill="1" applyBorder="1" applyAlignment="1">
      <alignment horizontal="center"/>
    </xf>
    <xf numFmtId="0" fontId="11" fillId="3" borderId="0" xfId="0" applyFont="1" applyFill="1" applyAlignment="1">
      <alignment horizontal="left"/>
    </xf>
    <xf numFmtId="0" fontId="14" fillId="3" borderId="6" xfId="0" applyFont="1" applyFill="1" applyBorder="1" applyAlignment="1">
      <alignment/>
    </xf>
    <xf numFmtId="0" fontId="14" fillId="3" borderId="6" xfId="0" applyFont="1" applyFill="1" applyBorder="1" applyAlignment="1">
      <alignment horizontal="center"/>
    </xf>
    <xf numFmtId="0" fontId="14" fillId="3" borderId="6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5" fontId="0" fillId="0" borderId="4" xfId="0" applyNumberFormat="1" applyBorder="1" applyAlignment="1">
      <alignment/>
    </xf>
    <xf numFmtId="0" fontId="0" fillId="0" borderId="4" xfId="0" applyBorder="1" applyAlignment="1" quotePrefix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171" fontId="0" fillId="3" borderId="11" xfId="15" applyFill="1" applyBorder="1" applyAlignment="1">
      <alignment horizontal="center"/>
    </xf>
    <xf numFmtId="171" fontId="0" fillId="3" borderId="11" xfId="15" applyFont="1" applyFill="1" applyBorder="1" applyAlignment="1">
      <alignment horizontal="center"/>
    </xf>
    <xf numFmtId="15" fontId="0" fillId="3" borderId="11" xfId="0" applyNumberFormat="1" applyFill="1" applyBorder="1" applyAlignment="1">
      <alignment/>
    </xf>
    <xf numFmtId="171" fontId="0" fillId="3" borderId="42" xfId="15" applyFont="1" applyFill="1" applyBorder="1" applyAlignment="1">
      <alignment horizontal="center"/>
    </xf>
    <xf numFmtId="171" fontId="7" fillId="3" borderId="23" xfId="15" applyFont="1" applyFill="1" applyBorder="1" applyAlignment="1">
      <alignment horizontal="center"/>
    </xf>
    <xf numFmtId="171" fontId="0" fillId="3" borderId="23" xfId="15" applyFont="1" applyFill="1" applyBorder="1" applyAlignment="1">
      <alignment horizontal="center"/>
    </xf>
    <xf numFmtId="171" fontId="3" fillId="3" borderId="8" xfId="15" applyFont="1" applyFill="1" applyBorder="1" applyAlignment="1">
      <alignment horizontal="center"/>
    </xf>
    <xf numFmtId="171" fontId="13" fillId="3" borderId="23" xfId="15" applyFont="1" applyFill="1" applyBorder="1" applyAlignment="1">
      <alignment horizontal="center"/>
    </xf>
    <xf numFmtId="171" fontId="13" fillId="3" borderId="4" xfId="15" applyFont="1" applyFill="1" applyBorder="1" applyAlignment="1">
      <alignment horizontal="center"/>
    </xf>
    <xf numFmtId="171" fontId="3" fillId="3" borderId="4" xfId="15" applyFont="1" applyFill="1" applyBorder="1" applyAlignment="1">
      <alignment horizontal="center"/>
    </xf>
    <xf numFmtId="171" fontId="7" fillId="3" borderId="4" xfId="15" applyFont="1" applyFill="1" applyBorder="1" applyAlignment="1">
      <alignment horizontal="center"/>
    </xf>
    <xf numFmtId="0" fontId="27" fillId="3" borderId="4" xfId="0" applyFont="1" applyFill="1" applyBorder="1" applyAlignment="1">
      <alignment/>
    </xf>
    <xf numFmtId="15" fontId="10" fillId="3" borderId="4" xfId="20" applyNumberFormat="1" applyFill="1" applyBorder="1" applyAlignment="1">
      <alignment horizontal="center"/>
    </xf>
    <xf numFmtId="15" fontId="0" fillId="4" borderId="4" xfId="0" applyNumberFormat="1" applyFill="1" applyBorder="1" applyAlignment="1">
      <alignment horizontal="center"/>
    </xf>
    <xf numFmtId="171" fontId="0" fillId="4" borderId="9" xfId="15" applyFill="1" applyBorder="1" applyAlignment="1">
      <alignment horizontal="center"/>
    </xf>
    <xf numFmtId="0" fontId="3" fillId="4" borderId="4" xfId="0" applyFont="1" applyFill="1" applyBorder="1" applyAlignment="1">
      <alignment/>
    </xf>
    <xf numFmtId="171" fontId="0" fillId="5" borderId="23" xfId="15" applyFill="1" applyBorder="1" applyAlignment="1">
      <alignment horizontal="center"/>
    </xf>
    <xf numFmtId="171" fontId="0" fillId="5" borderId="27" xfId="15" applyFont="1" applyFill="1" applyBorder="1" applyAlignment="1">
      <alignment horizontal="center"/>
    </xf>
    <xf numFmtId="171" fontId="0" fillId="5" borderId="35" xfId="15" applyFont="1" applyFill="1" applyBorder="1" applyAlignment="1">
      <alignment horizontal="center"/>
    </xf>
    <xf numFmtId="171" fontId="0" fillId="5" borderId="27" xfId="15" applyFill="1" applyBorder="1" applyAlignment="1">
      <alignment horizontal="center"/>
    </xf>
    <xf numFmtId="171" fontId="0" fillId="6" borderId="23" xfId="15" applyFill="1" applyBorder="1" applyAlignment="1">
      <alignment horizontal="center"/>
    </xf>
    <xf numFmtId="171" fontId="0" fillId="6" borderId="27" xfId="15" applyFill="1" applyBorder="1" applyAlignment="1">
      <alignment horizontal="center"/>
    </xf>
    <xf numFmtId="171" fontId="0" fillId="6" borderId="27" xfId="15" applyFont="1" applyFill="1" applyBorder="1" applyAlignment="1">
      <alignment horizontal="center"/>
    </xf>
    <xf numFmtId="171" fontId="0" fillId="6" borderId="35" xfId="15" applyFont="1" applyFill="1" applyBorder="1" applyAlignment="1">
      <alignment horizontal="center"/>
    </xf>
    <xf numFmtId="171" fontId="0" fillId="3" borderId="23" xfId="15" applyFill="1" applyBorder="1" applyAlignment="1">
      <alignment/>
    </xf>
    <xf numFmtId="171" fontId="0" fillId="3" borderId="8" xfId="15" applyFont="1" applyFill="1" applyBorder="1" applyAlignment="1" quotePrefix="1">
      <alignment horizontal="center"/>
    </xf>
    <xf numFmtId="171" fontId="0" fillId="3" borderId="8" xfId="15" applyFont="1" applyFill="1" applyBorder="1" applyAlignment="1">
      <alignment horizontal="center"/>
    </xf>
    <xf numFmtId="171" fontId="0" fillId="3" borderId="8" xfId="15" applyFill="1" applyBorder="1" applyAlignment="1">
      <alignment/>
    </xf>
    <xf numFmtId="171" fontId="18" fillId="3" borderId="4" xfId="15" applyFont="1" applyFill="1" applyBorder="1" applyAlignment="1">
      <alignment horizontal="center"/>
    </xf>
    <xf numFmtId="171" fontId="28" fillId="0" borderId="0" xfId="15" applyFont="1" applyAlignment="1">
      <alignment/>
    </xf>
    <xf numFmtId="0" fontId="14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22" fillId="3" borderId="0" xfId="0" applyFont="1" applyFill="1" applyAlignment="1">
      <alignment/>
    </xf>
    <xf numFmtId="0" fontId="14" fillId="3" borderId="2" xfId="0" applyFont="1" applyFill="1" applyBorder="1" applyAlignment="1">
      <alignment/>
    </xf>
    <xf numFmtId="0" fontId="14" fillId="3" borderId="2" xfId="0" applyFont="1" applyFill="1" applyBorder="1" applyAlignment="1">
      <alignment horizontal="center"/>
    </xf>
    <xf numFmtId="15" fontId="14" fillId="3" borderId="4" xfId="0" applyNumberFormat="1" applyFont="1" applyFill="1" applyBorder="1" applyAlignment="1">
      <alignment horizontal="left"/>
    </xf>
    <xf numFmtId="15" fontId="14" fillId="3" borderId="46" xfId="0" applyNumberFormat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0" xfId="0" applyFill="1" applyAlignment="1">
      <alignment/>
    </xf>
    <xf numFmtId="0" fontId="10" fillId="3" borderId="4" xfId="20" applyFill="1" applyBorder="1" applyAlignment="1">
      <alignment/>
    </xf>
    <xf numFmtId="15" fontId="0" fillId="0" borderId="0" xfId="0" applyNumberFormat="1" applyAlignment="1">
      <alignment/>
    </xf>
    <xf numFmtId="0" fontId="14" fillId="3" borderId="41" xfId="0" applyFont="1" applyFill="1" applyBorder="1" applyAlignment="1">
      <alignment/>
    </xf>
    <xf numFmtId="171" fontId="0" fillId="3" borderId="45" xfId="15" applyFon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/>
    </xf>
    <xf numFmtId="15" fontId="7" fillId="3" borderId="19" xfId="0" applyNumberFormat="1" applyFont="1" applyFill="1" applyBorder="1" applyAlignment="1">
      <alignment/>
    </xf>
    <xf numFmtId="0" fontId="7" fillId="3" borderId="19" xfId="0" applyFont="1" applyFill="1" applyBorder="1" applyAlignment="1">
      <alignment/>
    </xf>
    <xf numFmtId="15" fontId="7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15" fontId="7" fillId="3" borderId="9" xfId="0" applyNumberFormat="1" applyFont="1" applyFill="1" applyBorder="1" applyAlignment="1">
      <alignment/>
    </xf>
    <xf numFmtId="15" fontId="0" fillId="3" borderId="9" xfId="0" applyNumberFormat="1" applyFill="1" applyBorder="1" applyAlignment="1">
      <alignment/>
    </xf>
    <xf numFmtId="0" fontId="0" fillId="3" borderId="13" xfId="0" applyFill="1" applyBorder="1" applyAlignment="1">
      <alignment/>
    </xf>
    <xf numFmtId="171" fontId="0" fillId="3" borderId="13" xfId="15" applyFill="1" applyBorder="1" applyAlignment="1">
      <alignment horizontal="center"/>
    </xf>
    <xf numFmtId="15" fontId="0" fillId="3" borderId="13" xfId="0" applyNumberFormat="1" applyFill="1" applyBorder="1" applyAlignment="1">
      <alignment/>
    </xf>
    <xf numFmtId="171" fontId="0" fillId="3" borderId="13" xfId="15" applyFont="1" applyFill="1" applyBorder="1" applyAlignment="1">
      <alignment horizontal="center"/>
    </xf>
    <xf numFmtId="171" fontId="0" fillId="0" borderId="15" xfId="15" applyBorder="1" applyAlignment="1">
      <alignment/>
    </xf>
    <xf numFmtId="0" fontId="0" fillId="3" borderId="4" xfId="0" applyFill="1" applyBorder="1" applyAlignment="1">
      <alignment wrapText="1"/>
    </xf>
    <xf numFmtId="171" fontId="0" fillId="0" borderId="0" xfId="0" applyNumberFormat="1" applyAlignment="1">
      <alignment/>
    </xf>
    <xf numFmtId="171" fontId="29" fillId="3" borderId="9" xfId="15" applyFont="1" applyFill="1" applyBorder="1" applyAlignment="1">
      <alignment horizontal="center"/>
    </xf>
    <xf numFmtId="171" fontId="0" fillId="3" borderId="42" xfId="15" applyFont="1" applyFill="1" applyBorder="1" applyAlignment="1" quotePrefix="1">
      <alignment horizontal="center"/>
    </xf>
    <xf numFmtId="171" fontId="11" fillId="3" borderId="23" xfId="15" applyFont="1" applyFill="1" applyBorder="1" applyAlignment="1">
      <alignment horizontal="center"/>
    </xf>
    <xf numFmtId="171" fontId="0" fillId="2" borderId="47" xfId="15" applyFont="1" applyFill="1" applyBorder="1" applyAlignment="1">
      <alignment horizontal="center"/>
    </xf>
    <xf numFmtId="171" fontId="0" fillId="2" borderId="13" xfId="15" applyFont="1" applyFill="1" applyBorder="1" applyAlignment="1">
      <alignment horizontal="center"/>
    </xf>
    <xf numFmtId="171" fontId="0" fillId="3" borderId="48" xfId="15" applyFill="1" applyBorder="1" applyAlignment="1">
      <alignment horizontal="center"/>
    </xf>
    <xf numFmtId="171" fontId="0" fillId="3" borderId="49" xfId="15" applyFont="1" applyFill="1" applyBorder="1" applyAlignment="1">
      <alignment horizontal="center"/>
    </xf>
    <xf numFmtId="171" fontId="0" fillId="3" borderId="5" xfId="15" applyFill="1" applyBorder="1" applyAlignment="1">
      <alignment horizontal="center"/>
    </xf>
    <xf numFmtId="171" fontId="0" fillId="3" borderId="4" xfId="15" applyFont="1" applyFill="1" applyBorder="1" applyAlignment="1">
      <alignment horizontal="center"/>
    </xf>
    <xf numFmtId="171" fontId="0" fillId="3" borderId="4" xfId="15" applyFont="1" applyFill="1" applyBorder="1" applyAlignment="1" quotePrefix="1">
      <alignment horizontal="center"/>
    </xf>
    <xf numFmtId="171" fontId="0" fillId="3" borderId="4" xfId="15" applyFill="1" applyBorder="1" applyAlignment="1">
      <alignment/>
    </xf>
    <xf numFmtId="171" fontId="0" fillId="3" borderId="9" xfId="15" applyFill="1" applyBorder="1" applyAlignment="1">
      <alignment/>
    </xf>
    <xf numFmtId="171" fontId="11" fillId="3" borderId="8" xfId="15" applyFont="1" applyFill="1" applyBorder="1" applyAlignment="1">
      <alignment horizontal="center"/>
    </xf>
    <xf numFmtId="171" fontId="11" fillId="3" borderId="4" xfId="15" applyFont="1" applyFill="1" applyBorder="1" applyAlignment="1">
      <alignment horizontal="center"/>
    </xf>
    <xf numFmtId="171" fontId="7" fillId="3" borderId="8" xfId="15" applyFont="1" applyFill="1" applyBorder="1" applyAlignment="1">
      <alignment horizontal="center"/>
    </xf>
    <xf numFmtId="171" fontId="0" fillId="3" borderId="8" xfId="15" applyFont="1" applyFill="1" applyBorder="1" applyAlignment="1">
      <alignment horizontal="center"/>
    </xf>
    <xf numFmtId="171" fontId="0" fillId="3" borderId="12" xfId="15" applyFill="1" applyBorder="1" applyAlignment="1">
      <alignment horizontal="center"/>
    </xf>
    <xf numFmtId="171" fontId="0" fillId="3" borderId="13" xfId="15" applyFill="1" applyBorder="1" applyAlignment="1">
      <alignment horizontal="center"/>
    </xf>
    <xf numFmtId="171" fontId="0" fillId="3" borderId="25" xfId="15" applyFill="1" applyBorder="1" applyAlignment="1">
      <alignment horizontal="center"/>
    </xf>
    <xf numFmtId="15" fontId="20" fillId="3" borderId="19" xfId="15" applyNumberFormat="1" applyFont="1" applyFill="1" applyBorder="1" applyAlignment="1">
      <alignment horizontal="center"/>
    </xf>
    <xf numFmtId="171" fontId="14" fillId="3" borderId="23" xfId="15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4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6" xfId="0" applyFill="1" applyBorder="1" applyAlignment="1">
      <alignment/>
    </xf>
    <xf numFmtId="0" fontId="14" fillId="3" borderId="4" xfId="0" applyFont="1" applyFill="1" applyBorder="1" applyAlignment="1" quotePrefix="1">
      <alignment horizontal="center"/>
    </xf>
    <xf numFmtId="0" fontId="31" fillId="3" borderId="4" xfId="0" applyFont="1" applyFill="1" applyBorder="1" applyAlignment="1">
      <alignment/>
    </xf>
    <xf numFmtId="0" fontId="14" fillId="3" borderId="0" xfId="0" applyFont="1" applyFill="1" applyAlignment="1">
      <alignment horizontal="center"/>
    </xf>
    <xf numFmtId="0" fontId="14" fillId="3" borderId="4" xfId="0" applyFont="1" applyFill="1" applyBorder="1" applyAlignment="1">
      <alignment horizontal="center" wrapText="1"/>
    </xf>
    <xf numFmtId="0" fontId="22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15" fontId="25" fillId="3" borderId="32" xfId="15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171" fontId="0" fillId="3" borderId="0" xfId="15" applyFill="1" applyAlignment="1">
      <alignment horizontal="center"/>
    </xf>
    <xf numFmtId="0" fontId="9" fillId="3" borderId="0" xfId="0" applyFont="1" applyFill="1" applyAlignment="1">
      <alignment/>
    </xf>
    <xf numFmtId="171" fontId="10" fillId="3" borderId="0" xfId="20" applyFill="1" applyAlignment="1">
      <alignment horizontal="center"/>
    </xf>
    <xf numFmtId="165" fontId="0" fillId="3" borderId="0" xfId="15" applyNumberFormat="1" applyFill="1" applyAlignment="1">
      <alignment horizontal="center"/>
    </xf>
    <xf numFmtId="0" fontId="14" fillId="4" borderId="13" xfId="0" applyFont="1" applyFill="1" applyBorder="1" applyAlignment="1">
      <alignment/>
    </xf>
    <xf numFmtId="0" fontId="14" fillId="4" borderId="13" xfId="0" applyFont="1" applyFill="1" applyBorder="1" applyAlignment="1">
      <alignment horizontal="center"/>
    </xf>
    <xf numFmtId="15" fontId="32" fillId="3" borderId="32" xfId="15" applyNumberFormat="1" applyFont="1" applyFill="1" applyBorder="1" applyAlignment="1">
      <alignment horizontal="center"/>
    </xf>
    <xf numFmtId="15" fontId="32" fillId="3" borderId="4" xfId="0" applyNumberFormat="1" applyFont="1" applyFill="1" applyBorder="1" applyAlignment="1">
      <alignment horizontal="center"/>
    </xf>
    <xf numFmtId="15" fontId="32" fillId="3" borderId="19" xfId="0" applyNumberFormat="1" applyFont="1" applyFill="1" applyBorder="1" applyAlignment="1">
      <alignment horizontal="center"/>
    </xf>
    <xf numFmtId="171" fontId="0" fillId="4" borderId="50" xfId="15" applyFont="1" applyFill="1" applyBorder="1" applyAlignment="1">
      <alignment horizontal="center"/>
    </xf>
    <xf numFmtId="171" fontId="0" fillId="3" borderId="23" xfId="15" applyFill="1" applyBorder="1" applyAlignment="1">
      <alignment/>
    </xf>
    <xf numFmtId="171" fontId="0" fillId="3" borderId="32" xfId="15" applyFill="1" applyBorder="1" applyAlignment="1">
      <alignment/>
    </xf>
    <xf numFmtId="171" fontId="0" fillId="3" borderId="48" xfId="15" applyFill="1" applyBorder="1" applyAlignment="1">
      <alignment/>
    </xf>
    <xf numFmtId="171" fontId="0" fillId="3" borderId="31" xfId="15" applyFill="1" applyBorder="1" applyAlignment="1">
      <alignment/>
    </xf>
    <xf numFmtId="171" fontId="0" fillId="3" borderId="51" xfId="15" applyFill="1" applyBorder="1" applyAlignment="1">
      <alignment/>
    </xf>
    <xf numFmtId="171" fontId="0" fillId="3" borderId="20" xfId="15" applyFill="1" applyBorder="1" applyAlignment="1">
      <alignment/>
    </xf>
    <xf numFmtId="171" fontId="0" fillId="3" borderId="28" xfId="15" applyFill="1" applyBorder="1" applyAlignment="1">
      <alignment/>
    </xf>
    <xf numFmtId="171" fontId="0" fillId="3" borderId="32" xfId="15" applyFill="1" applyBorder="1" applyAlignment="1">
      <alignment horizontal="center"/>
    </xf>
    <xf numFmtId="171" fontId="0" fillId="3" borderId="33" xfId="15" applyFill="1" applyBorder="1" applyAlignment="1">
      <alignment horizontal="center"/>
    </xf>
    <xf numFmtId="0" fontId="0" fillId="3" borderId="25" xfId="0" applyFill="1" applyBorder="1" applyAlignment="1">
      <alignment/>
    </xf>
    <xf numFmtId="0" fontId="0" fillId="4" borderId="52" xfId="0" applyFill="1" applyBorder="1" applyAlignment="1">
      <alignment/>
    </xf>
    <xf numFmtId="15" fontId="0" fillId="3" borderId="52" xfId="0" applyNumberFormat="1" applyFill="1" applyBorder="1" applyAlignment="1">
      <alignment/>
    </xf>
    <xf numFmtId="15" fontId="0" fillId="3" borderId="53" xfId="0" applyNumberFormat="1" applyFill="1" applyBorder="1" applyAlignment="1">
      <alignment/>
    </xf>
    <xf numFmtId="0" fontId="0" fillId="3" borderId="53" xfId="0" applyFill="1" applyBorder="1" applyAlignment="1">
      <alignment/>
    </xf>
    <xf numFmtId="171" fontId="0" fillId="3" borderId="6" xfId="15" applyFill="1" applyBorder="1" applyAlignment="1">
      <alignment/>
    </xf>
    <xf numFmtId="171" fontId="0" fillId="4" borderId="50" xfId="15" applyFont="1" applyFill="1" applyBorder="1" applyAlignment="1">
      <alignment horizontal="center"/>
    </xf>
    <xf numFmtId="171" fontId="0" fillId="3" borderId="48" xfId="15" applyFill="1" applyBorder="1" applyAlignment="1">
      <alignment/>
    </xf>
    <xf numFmtId="171" fontId="0" fillId="3" borderId="23" xfId="15" applyFill="1" applyBorder="1" applyAlignment="1">
      <alignment/>
    </xf>
    <xf numFmtId="171" fontId="0" fillId="3" borderId="32" xfId="15" applyFill="1" applyBorder="1" applyAlignment="1">
      <alignment/>
    </xf>
    <xf numFmtId="171" fontId="0" fillId="3" borderId="33" xfId="15" applyFill="1" applyBorder="1" applyAlignment="1">
      <alignment/>
    </xf>
    <xf numFmtId="171" fontId="0" fillId="2" borderId="4" xfId="15" applyFill="1" applyBorder="1" applyAlignment="1">
      <alignment horizontal="center"/>
    </xf>
    <xf numFmtId="171" fontId="0" fillId="4" borderId="4" xfId="15" applyFont="1" applyFill="1" applyBorder="1" applyAlignment="1">
      <alignment horizontal="center"/>
    </xf>
    <xf numFmtId="15" fontId="0" fillId="3" borderId="4" xfId="15" applyNumberFormat="1" applyFill="1" applyBorder="1" applyAlignment="1">
      <alignment/>
    </xf>
    <xf numFmtId="15" fontId="0" fillId="3" borderId="4" xfId="15" applyNumberFormat="1" applyFont="1" applyFill="1" applyBorder="1" applyAlignment="1">
      <alignment/>
    </xf>
    <xf numFmtId="171" fontId="0" fillId="0" borderId="0" xfId="0" applyNumberFormat="1" applyBorder="1" applyAlignment="1">
      <alignment/>
    </xf>
    <xf numFmtId="171" fontId="0" fillId="3" borderId="31" xfId="15" applyFill="1" applyBorder="1" applyAlignment="1">
      <alignment/>
    </xf>
    <xf numFmtId="171" fontId="0" fillId="3" borderId="22" xfId="15" applyFill="1" applyBorder="1" applyAlignment="1">
      <alignment/>
    </xf>
    <xf numFmtId="171" fontId="0" fillId="3" borderId="24" xfId="15" applyFill="1" applyBorder="1" applyAlignment="1">
      <alignment horizontal="center"/>
    </xf>
    <xf numFmtId="171" fontId="8" fillId="3" borderId="9" xfId="15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14" fillId="2" borderId="2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25" fillId="3" borderId="19" xfId="0" applyFont="1" applyFill="1" applyBorder="1" applyAlignment="1">
      <alignment/>
    </xf>
    <xf numFmtId="15" fontId="25" fillId="3" borderId="19" xfId="0" applyNumberFormat="1" applyFont="1" applyFill="1" applyBorder="1" applyAlignment="1">
      <alignment/>
    </xf>
    <xf numFmtId="15" fontId="25" fillId="3" borderId="4" xfId="0" applyNumberFormat="1" applyFont="1" applyFill="1" applyBorder="1" applyAlignment="1">
      <alignment horizontal="center"/>
    </xf>
    <xf numFmtId="0" fontId="25" fillId="3" borderId="5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41" xfId="0" applyFill="1" applyBorder="1" applyAlignment="1">
      <alignment/>
    </xf>
    <xf numFmtId="0" fontId="8" fillId="0" borderId="0" xfId="0" applyFont="1" applyAlignment="1">
      <alignment/>
    </xf>
    <xf numFmtId="171" fontId="34" fillId="3" borderId="9" xfId="15" applyFont="1" applyFill="1" applyBorder="1" applyAlignment="1">
      <alignment horizontal="center"/>
    </xf>
    <xf numFmtId="0" fontId="0" fillId="3" borderId="4" xfId="0" applyFill="1" applyBorder="1" applyAlignment="1" quotePrefix="1">
      <alignment horizontal="center"/>
    </xf>
    <xf numFmtId="15" fontId="30" fillId="3" borderId="19" xfId="15" applyNumberFormat="1" applyFont="1" applyFill="1" applyBorder="1" applyAlignment="1">
      <alignment horizontal="center"/>
    </xf>
    <xf numFmtId="171" fontId="4" fillId="3" borderId="9" xfId="15" applyFont="1" applyFill="1" applyBorder="1" applyAlignment="1">
      <alignment horizontal="center"/>
    </xf>
    <xf numFmtId="171" fontId="4" fillId="3" borderId="4" xfId="15" applyFont="1" applyFill="1" applyBorder="1" applyAlignment="1">
      <alignment/>
    </xf>
    <xf numFmtId="0" fontId="6" fillId="3" borderId="19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15" fontId="0" fillId="3" borderId="23" xfId="0" applyNumberFormat="1" applyFill="1" applyBorder="1" applyAlignment="1">
      <alignment horizontal="center"/>
    </xf>
    <xf numFmtId="15" fontId="7" fillId="3" borderId="23" xfId="0" applyNumberFormat="1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15" fontId="0" fillId="3" borderId="32" xfId="0" applyNumberFormat="1" applyFill="1" applyBorder="1" applyAlignment="1">
      <alignment horizontal="center"/>
    </xf>
    <xf numFmtId="0" fontId="0" fillId="3" borderId="32" xfId="0" applyFill="1" applyBorder="1" applyAlignment="1">
      <alignment/>
    </xf>
    <xf numFmtId="15" fontId="7" fillId="3" borderId="32" xfId="0" applyNumberFormat="1" applyFont="1" applyFill="1" applyBorder="1" applyAlignment="1">
      <alignment/>
    </xf>
    <xf numFmtId="0" fontId="0" fillId="3" borderId="23" xfId="0" applyFill="1" applyBorder="1" applyAlignment="1">
      <alignment horizontal="center"/>
    </xf>
    <xf numFmtId="171" fontId="0" fillId="3" borderId="23" xfId="0" applyNumberFormat="1" applyFill="1" applyBorder="1" applyAlignment="1">
      <alignment horizontal="center"/>
    </xf>
    <xf numFmtId="0" fontId="11" fillId="0" borderId="0" xfId="20" applyFont="1" applyBorder="1" applyAlignment="1" applyProtection="1">
      <alignment/>
      <protection/>
    </xf>
    <xf numFmtId="0" fontId="11" fillId="3" borderId="0" xfId="20" applyFont="1" applyFill="1" applyBorder="1" applyAlignment="1" applyProtection="1">
      <alignment/>
      <protection/>
    </xf>
    <xf numFmtId="171" fontId="0" fillId="0" borderId="0" xfId="15" applyFill="1" applyBorder="1" applyAlignment="1">
      <alignment/>
    </xf>
    <xf numFmtId="171" fontId="0" fillId="7" borderId="4" xfId="15" applyFill="1" applyBorder="1" applyAlignment="1">
      <alignment horizontal="center"/>
    </xf>
    <xf numFmtId="171" fontId="0" fillId="7" borderId="4" xfId="15" applyFont="1" applyFill="1" applyBorder="1" applyAlignment="1">
      <alignment horizontal="center"/>
    </xf>
    <xf numFmtId="0" fontId="14" fillId="3" borderId="0" xfId="0" applyFont="1" applyFill="1" applyAlignment="1">
      <alignment/>
    </xf>
    <xf numFmtId="0" fontId="14" fillId="3" borderId="2" xfId="0" applyFont="1" applyFill="1" applyBorder="1" applyAlignment="1">
      <alignment/>
    </xf>
    <xf numFmtId="0" fontId="14" fillId="4" borderId="13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15" fontId="14" fillId="3" borderId="4" xfId="0" applyNumberFormat="1" applyFont="1" applyFill="1" applyBorder="1" applyAlignment="1">
      <alignment/>
    </xf>
    <xf numFmtId="15" fontId="14" fillId="3" borderId="4" xfId="0" applyNumberFormat="1" applyFont="1" applyFill="1" applyBorder="1" applyAlignment="1">
      <alignment/>
    </xf>
    <xf numFmtId="0" fontId="14" fillId="3" borderId="4" xfId="20" applyFont="1" applyFill="1" applyBorder="1" applyAlignment="1" quotePrefix="1">
      <alignment/>
    </xf>
    <xf numFmtId="0" fontId="23" fillId="3" borderId="4" xfId="0" applyFont="1" applyFill="1" applyBorder="1" applyAlignment="1">
      <alignment/>
    </xf>
    <xf numFmtId="0" fontId="14" fillId="3" borderId="11" xfId="0" applyFont="1" applyFill="1" applyBorder="1" applyAlignment="1">
      <alignment/>
    </xf>
    <xf numFmtId="171" fontId="14" fillId="6" borderId="23" xfId="15" applyFont="1" applyFill="1" applyBorder="1" applyAlignment="1">
      <alignment horizontal="center"/>
    </xf>
    <xf numFmtId="171" fontId="0" fillId="3" borderId="4" xfId="0" applyNumberFormat="1" applyFill="1" applyBorder="1" applyAlignment="1">
      <alignment horizontal="center"/>
    </xf>
    <xf numFmtId="15" fontId="0" fillId="3" borderId="31" xfId="0" applyNumberFormat="1" applyFill="1" applyBorder="1" applyAlignment="1">
      <alignment horizontal="center"/>
    </xf>
    <xf numFmtId="15" fontId="0" fillId="3" borderId="23" xfId="0" applyNumberFormat="1" applyFont="1" applyFill="1" applyBorder="1" applyAlignment="1">
      <alignment horizontal="center"/>
    </xf>
    <xf numFmtId="15" fontId="0" fillId="3" borderId="23" xfId="0" applyNumberFormat="1" applyFill="1" applyBorder="1" applyAlignment="1" quotePrefix="1">
      <alignment horizontal="center"/>
    </xf>
    <xf numFmtId="15" fontId="8" fillId="3" borderId="23" xfId="0" applyNumberFormat="1" applyFont="1" applyFill="1" applyBorder="1" applyAlignment="1">
      <alignment horizontal="center"/>
    </xf>
    <xf numFmtId="15" fontId="11" fillId="3" borderId="23" xfId="0" applyNumberFormat="1" applyFont="1" applyFill="1" applyBorder="1" applyAlignment="1">
      <alignment horizontal="center"/>
    </xf>
    <xf numFmtId="15" fontId="0" fillId="4" borderId="23" xfId="0" applyNumberFormat="1" applyFill="1" applyBorder="1" applyAlignment="1">
      <alignment horizontal="center"/>
    </xf>
    <xf numFmtId="15" fontId="20" fillId="3" borderId="32" xfId="15" applyNumberFormat="1" applyFont="1" applyFill="1" applyBorder="1" applyAlignment="1">
      <alignment horizontal="center"/>
    </xf>
    <xf numFmtId="171" fontId="0" fillId="3" borderId="33" xfId="0" applyNumberFormat="1" applyFill="1" applyBorder="1" applyAlignment="1">
      <alignment/>
    </xf>
    <xf numFmtId="171" fontId="0" fillId="3" borderId="54" xfId="15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 wrapText="1"/>
    </xf>
    <xf numFmtId="0" fontId="0" fillId="3" borderId="0" xfId="0" applyFont="1" applyFill="1" applyAlignment="1">
      <alignment horizontal="left" indent="2"/>
    </xf>
    <xf numFmtId="0" fontId="0" fillId="3" borderId="22" xfId="0" applyFill="1" applyBorder="1" applyAlignment="1">
      <alignment/>
    </xf>
    <xf numFmtId="171" fontId="8" fillId="3" borderId="23" xfId="0" applyNumberFormat="1" applyFont="1" applyFill="1" applyBorder="1" applyAlignment="1">
      <alignment horizontal="center"/>
    </xf>
    <xf numFmtId="171" fontId="8" fillId="3" borderId="23" xfId="15" applyFont="1" applyFill="1" applyBorder="1" applyAlignment="1">
      <alignment horizontal="center"/>
    </xf>
    <xf numFmtId="0" fontId="0" fillId="7" borderId="4" xfId="0" applyFill="1" applyBorder="1" applyAlignment="1">
      <alignment/>
    </xf>
    <xf numFmtId="171" fontId="8" fillId="5" borderId="23" xfId="15" applyFont="1" applyFill="1" applyBorder="1" applyAlignment="1">
      <alignment horizontal="center"/>
    </xf>
    <xf numFmtId="171" fontId="8" fillId="5" borderId="27" xfId="15" applyFont="1" applyFill="1" applyBorder="1" applyAlignment="1">
      <alignment horizontal="center"/>
    </xf>
    <xf numFmtId="171" fontId="8" fillId="5" borderId="35" xfId="15" applyFont="1" applyFill="1" applyBorder="1" applyAlignment="1">
      <alignment horizontal="center"/>
    </xf>
    <xf numFmtId="0" fontId="0" fillId="3" borderId="19" xfId="0" applyFont="1" applyFill="1" applyBorder="1" applyAlignment="1">
      <alignment/>
    </xf>
    <xf numFmtId="171" fontId="0" fillId="3" borderId="9" xfId="15" applyFont="1" applyFill="1" applyBorder="1" applyAlignment="1">
      <alignment/>
    </xf>
    <xf numFmtId="0" fontId="14" fillId="8" borderId="4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0" fillId="8" borderId="4" xfId="0" applyFill="1" applyBorder="1" applyAlignment="1">
      <alignment/>
    </xf>
    <xf numFmtId="0" fontId="0" fillId="8" borderId="4" xfId="0" applyFill="1" applyBorder="1" applyAlignment="1">
      <alignment/>
    </xf>
    <xf numFmtId="15" fontId="0" fillId="8" borderId="4" xfId="0" applyNumberFormat="1" applyFill="1" applyBorder="1" applyAlignment="1">
      <alignment horizontal="center"/>
    </xf>
    <xf numFmtId="15" fontId="0" fillId="8" borderId="23" xfId="0" applyNumberFormat="1" applyFill="1" applyBorder="1" applyAlignment="1">
      <alignment horizontal="center"/>
    </xf>
    <xf numFmtId="171" fontId="0" fillId="8" borderId="23" xfId="0" applyNumberFormat="1" applyFill="1" applyBorder="1" applyAlignment="1">
      <alignment horizontal="center"/>
    </xf>
    <xf numFmtId="171" fontId="0" fillId="8" borderId="23" xfId="15" applyFill="1" applyBorder="1" applyAlignment="1">
      <alignment horizontal="center"/>
    </xf>
    <xf numFmtId="171" fontId="7" fillId="8" borderId="8" xfId="15" applyFont="1" applyFill="1" applyBorder="1" applyAlignment="1">
      <alignment horizontal="center"/>
    </xf>
    <xf numFmtId="171" fontId="7" fillId="8" borderId="4" xfId="15" applyFont="1" applyFill="1" applyBorder="1" applyAlignment="1">
      <alignment horizontal="center"/>
    </xf>
    <xf numFmtId="171" fontId="7" fillId="8" borderId="9" xfId="15" applyFont="1" applyFill="1" applyBorder="1" applyAlignment="1">
      <alignment horizontal="center"/>
    </xf>
    <xf numFmtId="171" fontId="0" fillId="8" borderId="42" xfId="15" applyFill="1" applyBorder="1" applyAlignment="1">
      <alignment horizontal="center"/>
    </xf>
    <xf numFmtId="171" fontId="0" fillId="8" borderId="30" xfId="15" applyFill="1" applyBorder="1" applyAlignment="1">
      <alignment horizontal="center"/>
    </xf>
    <xf numFmtId="171" fontId="0" fillId="8" borderId="27" xfId="15" applyFill="1" applyBorder="1" applyAlignment="1">
      <alignment horizontal="center"/>
    </xf>
    <xf numFmtId="171" fontId="0" fillId="8" borderId="0" xfId="15" applyFont="1" applyFill="1" applyBorder="1" applyAlignment="1">
      <alignment/>
    </xf>
    <xf numFmtId="0" fontId="0" fillId="8" borderId="0" xfId="0" applyFill="1" applyAlignment="1">
      <alignment/>
    </xf>
    <xf numFmtId="0" fontId="14" fillId="8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1" fontId="3" fillId="3" borderId="23" xfId="15" applyFont="1" applyFill="1" applyBorder="1" applyAlignment="1">
      <alignment/>
    </xf>
    <xf numFmtId="0" fontId="36" fillId="3" borderId="4" xfId="0" applyFont="1" applyFill="1" applyBorder="1" applyAlignment="1">
      <alignment/>
    </xf>
    <xf numFmtId="0" fontId="14" fillId="3" borderId="0" xfId="0" applyFont="1" applyFill="1" applyAlignment="1">
      <alignment/>
    </xf>
    <xf numFmtId="0" fontId="37" fillId="3" borderId="4" xfId="0" applyFont="1" applyFill="1" applyBorder="1" applyAlignment="1">
      <alignment wrapText="1"/>
    </xf>
    <xf numFmtId="0" fontId="36" fillId="3" borderId="4" xfId="0" applyFont="1" applyFill="1" applyBorder="1" applyAlignment="1">
      <alignment/>
    </xf>
    <xf numFmtId="0" fontId="36" fillId="3" borderId="4" xfId="0" applyFont="1" applyFill="1" applyBorder="1" applyAlignment="1">
      <alignment horizontal="center"/>
    </xf>
    <xf numFmtId="0" fontId="38" fillId="3" borderId="4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15" fontId="25" fillId="3" borderId="19" xfId="0" applyNumberFormat="1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4" borderId="13" xfId="0" applyFill="1" applyBorder="1" applyAlignment="1">
      <alignment/>
    </xf>
    <xf numFmtId="0" fontId="10" fillId="3" borderId="4" xfId="20" applyFill="1" applyBorder="1" applyAlignment="1">
      <alignment/>
    </xf>
    <xf numFmtId="0" fontId="10" fillId="3" borderId="4" xfId="20" applyFont="1" applyFill="1" applyBorder="1" applyAlignment="1">
      <alignment/>
    </xf>
    <xf numFmtId="15" fontId="10" fillId="3" borderId="4" xfId="20" applyNumberFormat="1" applyFill="1" applyBorder="1" applyAlignment="1">
      <alignment/>
    </xf>
    <xf numFmtId="15" fontId="0" fillId="3" borderId="4" xfId="0" applyNumberFormat="1" applyFill="1" applyBorder="1" applyAlignment="1">
      <alignment/>
    </xf>
    <xf numFmtId="0" fontId="10" fillId="3" borderId="4" xfId="20" applyFill="1" applyBorder="1" applyAlignment="1" applyProtection="1">
      <alignment/>
      <protection/>
    </xf>
    <xf numFmtId="15" fontId="10" fillId="3" borderId="4" xfId="20" applyNumberFormat="1" applyFill="1" applyBorder="1" applyAlignment="1" applyProtection="1">
      <alignment/>
      <protection/>
    </xf>
    <xf numFmtId="171" fontId="10" fillId="3" borderId="0" xfId="20" applyFill="1" applyAlignment="1">
      <alignment/>
    </xf>
    <xf numFmtId="0" fontId="15" fillId="3" borderId="4" xfId="20" applyFont="1" applyFill="1" applyBorder="1" applyAlignment="1">
      <alignment/>
    </xf>
    <xf numFmtId="0" fontId="10" fillId="3" borderId="0" xfId="20" applyFill="1" applyAlignment="1">
      <alignment/>
    </xf>
    <xf numFmtId="0" fontId="26" fillId="3" borderId="0" xfId="0" applyFont="1" applyFill="1" applyBorder="1" applyAlignment="1">
      <alignment/>
    </xf>
    <xf numFmtId="49" fontId="0" fillId="3" borderId="0" xfId="0" applyNumberFormat="1" applyFont="1" applyFill="1" applyAlignment="1">
      <alignment/>
    </xf>
    <xf numFmtId="0" fontId="20" fillId="3" borderId="4" xfId="0" applyFont="1" applyFill="1" applyBorder="1" applyAlignment="1">
      <alignment/>
    </xf>
    <xf numFmtId="0" fontId="39" fillId="3" borderId="4" xfId="0" applyFont="1" applyFill="1" applyBorder="1" applyAlignment="1">
      <alignment horizontal="center"/>
    </xf>
    <xf numFmtId="15" fontId="7" fillId="3" borderId="4" xfId="0" applyNumberFormat="1" applyFont="1" applyFill="1" applyBorder="1" applyAlignment="1">
      <alignment/>
    </xf>
    <xf numFmtId="0" fontId="40" fillId="3" borderId="4" xfId="2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40" fillId="3" borderId="4" xfId="20" applyFont="1" applyFill="1" applyBorder="1" applyAlignment="1">
      <alignment/>
    </xf>
    <xf numFmtId="0" fontId="39" fillId="3" borderId="4" xfId="0" applyFont="1" applyFill="1" applyBorder="1" applyAlignment="1">
      <alignment/>
    </xf>
    <xf numFmtId="0" fontId="41" fillId="3" borderId="0" xfId="0" applyFont="1" applyFill="1" applyAlignment="1">
      <alignment horizontal="center"/>
    </xf>
    <xf numFmtId="0" fontId="10" fillId="3" borderId="0" xfId="20" applyFill="1" applyAlignment="1">
      <alignment/>
    </xf>
    <xf numFmtId="0" fontId="0" fillId="3" borderId="52" xfId="0" applyFill="1" applyBorder="1" applyAlignment="1">
      <alignment/>
    </xf>
    <xf numFmtId="171" fontId="0" fillId="3" borderId="51" xfId="15" applyFont="1" applyFill="1" applyBorder="1" applyAlignment="1">
      <alignment/>
    </xf>
    <xf numFmtId="0" fontId="0" fillId="3" borderId="55" xfId="0" applyFill="1" applyBorder="1" applyAlignment="1">
      <alignment/>
    </xf>
    <xf numFmtId="0" fontId="10" fillId="3" borderId="4" xfId="20" applyFill="1" applyBorder="1" applyAlignment="1">
      <alignment horizontal="center"/>
    </xf>
    <xf numFmtId="0" fontId="7" fillId="3" borderId="4" xfId="0" applyFont="1" applyFill="1" applyBorder="1" applyAlignment="1" quotePrefix="1">
      <alignment horizontal="center"/>
    </xf>
    <xf numFmtId="0" fontId="11" fillId="3" borderId="4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11" fillId="3" borderId="0" xfId="20" applyFont="1" applyFill="1" applyAlignment="1">
      <alignment/>
    </xf>
    <xf numFmtId="0" fontId="42" fillId="3" borderId="4" xfId="0" applyFont="1" applyFill="1" applyBorder="1" applyAlignment="1">
      <alignment wrapText="1"/>
    </xf>
    <xf numFmtId="0" fontId="22" fillId="3" borderId="4" xfId="0" applyFont="1" applyFill="1" applyBorder="1" applyAlignment="1">
      <alignment horizontal="center"/>
    </xf>
    <xf numFmtId="0" fontId="35" fillId="3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171" fontId="7" fillId="3" borderId="14" xfId="15" applyFont="1" applyFill="1" applyBorder="1" applyAlignment="1">
      <alignment horizontal="center"/>
    </xf>
    <xf numFmtId="15" fontId="7" fillId="3" borderId="32" xfId="0" applyNumberFormat="1" applyFont="1" applyFill="1" applyBorder="1" applyAlignment="1">
      <alignment horizontal="center"/>
    </xf>
    <xf numFmtId="171" fontId="0" fillId="3" borderId="4" xfId="15" applyFont="1" applyFill="1" applyBorder="1" applyAlignment="1">
      <alignment/>
    </xf>
    <xf numFmtId="171" fontId="0" fillId="3" borderId="46" xfId="15" applyFill="1" applyBorder="1" applyAlignment="1">
      <alignment horizontal="center"/>
    </xf>
    <xf numFmtId="171" fontId="0" fillId="3" borderId="56" xfId="15" applyFill="1" applyBorder="1" applyAlignment="1">
      <alignment/>
    </xf>
    <xf numFmtId="0" fontId="0" fillId="3" borderId="37" xfId="0" applyFill="1" applyBorder="1" applyAlignment="1">
      <alignment/>
    </xf>
    <xf numFmtId="0" fontId="4" fillId="0" borderId="0" xfId="0" applyFont="1" applyAlignment="1">
      <alignment/>
    </xf>
    <xf numFmtId="171" fontId="0" fillId="0" borderId="15" xfId="15" applyBorder="1" applyAlignment="1">
      <alignment/>
    </xf>
    <xf numFmtId="0" fontId="10" fillId="0" borderId="0" xfId="20" applyAlignment="1">
      <alignment/>
    </xf>
    <xf numFmtId="171" fontId="14" fillId="0" borderId="0" xfId="15" applyFont="1" applyBorder="1" applyAlignment="1">
      <alignment/>
    </xf>
    <xf numFmtId="15" fontId="0" fillId="3" borderId="25" xfId="0" applyNumberFormat="1" applyFill="1" applyBorder="1" applyAlignment="1">
      <alignment/>
    </xf>
    <xf numFmtId="0" fontId="0" fillId="7" borderId="53" xfId="0" applyFill="1" applyBorder="1" applyAlignment="1">
      <alignment/>
    </xf>
    <xf numFmtId="0" fontId="0" fillId="7" borderId="52" xfId="0" applyFill="1" applyBorder="1" applyAlignment="1">
      <alignment/>
    </xf>
    <xf numFmtId="0" fontId="0" fillId="7" borderId="9" xfId="0" applyFill="1" applyBorder="1" applyAlignment="1">
      <alignment/>
    </xf>
    <xf numFmtId="171" fontId="0" fillId="3" borderId="32" xfId="0" applyNumberFormat="1" applyFill="1" applyBorder="1" applyAlignment="1">
      <alignment horizontal="center"/>
    </xf>
    <xf numFmtId="171" fontId="0" fillId="3" borderId="14" xfId="15" applyFont="1" applyFill="1" applyBorder="1" applyAlignment="1">
      <alignment horizontal="center"/>
    </xf>
    <xf numFmtId="171" fontId="0" fillId="3" borderId="34" xfId="15" applyFont="1" applyFill="1" applyBorder="1" applyAlignment="1">
      <alignment horizontal="center"/>
    </xf>
    <xf numFmtId="171" fontId="0" fillId="0" borderId="0" xfId="15" applyFont="1" applyAlignment="1">
      <alignment/>
    </xf>
    <xf numFmtId="15" fontId="0" fillId="3" borderId="14" xfId="0" applyNumberFormat="1" applyFill="1" applyBorder="1" applyAlignment="1">
      <alignment/>
    </xf>
    <xf numFmtId="15" fontId="11" fillId="3" borderId="11" xfId="0" applyNumberFormat="1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11" fillId="3" borderId="11" xfId="0" applyFont="1" applyFill="1" applyBorder="1" applyAlignment="1">
      <alignment horizontal="center"/>
    </xf>
    <xf numFmtId="171" fontId="11" fillId="3" borderId="11" xfId="15" applyFont="1" applyFill="1" applyBorder="1" applyAlignment="1">
      <alignment horizontal="center"/>
    </xf>
    <xf numFmtId="171" fontId="11" fillId="3" borderId="51" xfId="15" applyFont="1" applyFill="1" applyBorder="1" applyAlignment="1">
      <alignment/>
    </xf>
    <xf numFmtId="15" fontId="11" fillId="3" borderId="5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219075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876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2</xdr:col>
      <xdr:colOff>219075</xdr:colOff>
      <xdr:row>6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876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1737@singnet.com.sg" TargetMode="External" /><Relationship Id="rId2" Type="http://schemas.openxmlformats.org/officeDocument/2006/relationships/hyperlink" Target="mailto:yenhoonkoh@msn.com" TargetMode="External" /><Relationship Id="rId3" Type="http://schemas.openxmlformats.org/officeDocument/2006/relationships/hyperlink" Target="mailto:michael.chang@philips.com" TargetMode="External" /><Relationship Id="rId4" Type="http://schemas.openxmlformats.org/officeDocument/2006/relationships/hyperlink" Target="mailto:z1737@singnet.com.sg" TargetMode="External" /><Relationship Id="rId5" Type="http://schemas.openxmlformats.org/officeDocument/2006/relationships/hyperlink" Target="mailto:belinda_sim@nhg.com.sg" TargetMode="External" /><Relationship Id="rId6" Type="http://schemas.openxmlformats.org/officeDocument/2006/relationships/hyperlink" Target="mailto:kimloon@gmail.com" TargetMode="External" /><Relationship Id="rId7" Type="http://schemas.openxmlformats.org/officeDocument/2006/relationships/hyperlink" Target="mailto:angeline_rtc8113@hotmail.com" TargetMode="External" /><Relationship Id="rId8" Type="http://schemas.openxmlformats.org/officeDocument/2006/relationships/hyperlink" Target="mailto:cheryn11@yahoo.com" TargetMode="External" /><Relationship Id="rId9" Type="http://schemas.openxmlformats.org/officeDocument/2006/relationships/hyperlink" Target="mailto:katherinetan38@yahoo.com.sg" TargetMode="External" /><Relationship Id="rId10" Type="http://schemas.openxmlformats.org/officeDocument/2006/relationships/hyperlink" Target="mailto:wtanglh@gmail.com" TargetMode="External" /><Relationship Id="rId11" Type="http://schemas.openxmlformats.org/officeDocument/2006/relationships/hyperlink" Target="mailto:kongpftm@yahoo.com.sg" TargetMode="External" /><Relationship Id="rId12" Type="http://schemas.openxmlformats.org/officeDocument/2006/relationships/hyperlink" Target="mailto:theresa_sng@yahoo.com.sg" TargetMode="External" /><Relationship Id="rId13" Type="http://schemas.openxmlformats.org/officeDocument/2006/relationships/hyperlink" Target="mailto:samcy@pacific.net.sg" TargetMode="External" /><Relationship Id="rId14" Type="http://schemas.openxmlformats.org/officeDocument/2006/relationships/hyperlink" Target="mailto:michael.chang@philips.com" TargetMode="External" /><Relationship Id="rId15" Type="http://schemas.openxmlformats.org/officeDocument/2006/relationships/hyperlink" Target="mailto:katherinetan38@yahoo.com.sg" TargetMode="External" /><Relationship Id="rId16" Type="http://schemas.openxmlformats.org/officeDocument/2006/relationships/hyperlink" Target="mailto:kimloon@gmail.com" TargetMode="External" /><Relationship Id="rId17" Type="http://schemas.openxmlformats.org/officeDocument/2006/relationships/hyperlink" Target="mailto:dicksonlc@yahoo.com.hk" TargetMode="External" /><Relationship Id="rId18" Type="http://schemas.openxmlformats.org/officeDocument/2006/relationships/hyperlink" Target="mailto:hoi.jenny@gmail.com" TargetMode="External" /><Relationship Id="rId19" Type="http://schemas.openxmlformats.org/officeDocument/2006/relationships/hyperlink" Target="mailto:samcy@pacific.net.sg" TargetMode="External" /><Relationship Id="rId20" Type="http://schemas.openxmlformats.org/officeDocument/2006/relationships/hyperlink" Target="mailto:roselyn678@yahoo.com.sg" TargetMode="External" /><Relationship Id="rId21" Type="http://schemas.openxmlformats.org/officeDocument/2006/relationships/hyperlink" Target="mailto:jinliu2@excite.com" TargetMode="External" /><Relationship Id="rId22" Type="http://schemas.openxmlformats.org/officeDocument/2006/relationships/hyperlink" Target="mailto:leem@pacific.net.sg" TargetMode="External" /><Relationship Id="rId23" Type="http://schemas.openxmlformats.org/officeDocument/2006/relationships/hyperlink" Target="mailto:edwardbdn@hotmail.com" TargetMode="External" /><Relationship Id="rId24" Type="http://schemas.openxmlformats.org/officeDocument/2006/relationships/hyperlink" Target="mailto:stanc@singnet.com.sg" TargetMode="External" /><Relationship Id="rId25" Type="http://schemas.openxmlformats.org/officeDocument/2006/relationships/hyperlink" Target="mailto:melhoi@macau.ctm.net" TargetMode="External" /><Relationship Id="rId26" Type="http://schemas.openxmlformats.org/officeDocument/2006/relationships/hyperlink" Target="mailto:tang0062@pmail.ntu.edu.sg" TargetMode="External" /><Relationship Id="rId27" Type="http://schemas.openxmlformats.org/officeDocument/2006/relationships/hyperlink" Target="mailto:mykristy.2007@business.smu.edu.sg" TargetMode="External" /><Relationship Id="rId28" Type="http://schemas.openxmlformats.org/officeDocument/2006/relationships/hyperlink" Target="mailto:yenhoonkoh@msn.com" TargetMode="External" /><Relationship Id="rId29" Type="http://schemas.openxmlformats.org/officeDocument/2006/relationships/hyperlink" Target="mailto:belinda_sim@nhg.com.sg" TargetMode="External" /><Relationship Id="rId30" Type="http://schemas.openxmlformats.org/officeDocument/2006/relationships/hyperlink" Target="mailto:wtanglh@gmail.com" TargetMode="External" /><Relationship Id="rId31" Type="http://schemas.openxmlformats.org/officeDocument/2006/relationships/hyperlink" Target="mailto:kongpftm@yahoo.com.sg" TargetMode="External" /><Relationship Id="rId32" Type="http://schemas.openxmlformats.org/officeDocument/2006/relationships/hyperlink" Target="mailto:theresa_sng@yahoo.com.sg" TargetMode="External" /><Relationship Id="rId33" Type="http://schemas.openxmlformats.org/officeDocument/2006/relationships/hyperlink" Target="mailto:samcy@pacific.net.sg" TargetMode="External" /><Relationship Id="rId34" Type="http://schemas.openxmlformats.org/officeDocument/2006/relationships/hyperlink" Target="mailto:michael.chang@philips.com" TargetMode="External" /><Relationship Id="rId35" Type="http://schemas.openxmlformats.org/officeDocument/2006/relationships/hyperlink" Target="mailto:katherinetan38@yahoo.com.sg" TargetMode="External" /><Relationship Id="rId36" Type="http://schemas.openxmlformats.org/officeDocument/2006/relationships/hyperlink" Target="mailto:hoi.jenny@gmail.com" TargetMode="External" /><Relationship Id="rId37" Type="http://schemas.openxmlformats.org/officeDocument/2006/relationships/hyperlink" Target="mailto:workcloset@yahoo.com" TargetMode="External" /><Relationship Id="rId38" Type="http://schemas.openxmlformats.org/officeDocument/2006/relationships/hyperlink" Target="mailto:lifematters@pacific.net.sg" TargetMode="External" /><Relationship Id="rId39" Type="http://schemas.openxmlformats.org/officeDocument/2006/relationships/hyperlink" Target="mailto:sngyaole@gmail.com" TargetMode="External" /><Relationship Id="rId40" Type="http://schemas.openxmlformats.org/officeDocument/2006/relationships/hyperlink" Target="mailto:jamespong@yahoo.com" TargetMode="External" /><Relationship Id="rId41" Type="http://schemas.openxmlformats.org/officeDocument/2006/relationships/hyperlink" Target="mailto:derektankw@yahoo.com" TargetMode="External" /><Relationship Id="rId42" Type="http://schemas.openxmlformats.org/officeDocument/2006/relationships/hyperlink" Target="mailto:ohangela@singnet.com.sg" TargetMode="External" /><Relationship Id="rId43" Type="http://schemas.openxmlformats.org/officeDocument/2006/relationships/hyperlink" Target="mailto:piuschan@singnet.com.sg" TargetMode="External" /><Relationship Id="rId44" Type="http://schemas.openxmlformats.org/officeDocument/2006/relationships/hyperlink" Target="mailto:piuschan@singnet.com.sg" TargetMode="External" /><Relationship Id="rId45" Type="http://schemas.openxmlformats.org/officeDocument/2006/relationships/hyperlink" Target="mailto:jespoir78@gmail.com" TargetMode="External" /><Relationship Id="rId46" Type="http://schemas.openxmlformats.org/officeDocument/2006/relationships/hyperlink" Target="mailto:jespoir78@gmail.com" TargetMode="External" /><Relationship Id="rId47" Type="http://schemas.openxmlformats.org/officeDocument/2006/relationships/hyperlink" Target="mailto:sfrench@pacific.net.sg" TargetMode="External" /><Relationship Id="rId48" Type="http://schemas.openxmlformats.org/officeDocument/2006/relationships/hyperlink" Target="mailto:L42333@singnet.com.sg" TargetMode="External" /><Relationship Id="rId49" Type="http://schemas.openxmlformats.org/officeDocument/2006/relationships/hyperlink" Target="mailto:joshuangys@gmail.com" TargetMode="External" /><Relationship Id="rId50" Type="http://schemas.openxmlformats.org/officeDocument/2006/relationships/hyperlink" Target="mailto:simyanliamg@gmail.com" TargetMode="External" /><Relationship Id="rId51" Type="http://schemas.openxmlformats.org/officeDocument/2006/relationships/hyperlink" Target="mailto:jian78@singnet.com.sg" TargetMode="External" /><Relationship Id="rId52" Type="http://schemas.openxmlformats.org/officeDocument/2006/relationships/hyperlink" Target="mailto:lksong104@yahoo.com.sg" TargetMode="External" /><Relationship Id="rId53" Type="http://schemas.openxmlformats.org/officeDocument/2006/relationships/hyperlink" Target="mailto:chansw147@yahoo.com.sg" TargetMode="External" /><Relationship Id="rId54" Type="http://schemas.openxmlformats.org/officeDocument/2006/relationships/hyperlink" Target="mailto:thomas72@singnet.com.sg" TargetMode="External" /><Relationship Id="rId55" Type="http://schemas.openxmlformats.org/officeDocument/2006/relationships/hyperlink" Target="mailto:joshuangys@gmail.com" TargetMode="External" /><Relationship Id="rId56" Type="http://schemas.openxmlformats.org/officeDocument/2006/relationships/hyperlink" Target="mailto:hoi.jenny@gmail.com" TargetMode="External" /><Relationship Id="rId57" Type="http://schemas.openxmlformats.org/officeDocument/2006/relationships/hyperlink" Target="mailto:chansw147@yahoo.com.sg" TargetMode="External" /><Relationship Id="rId58" Type="http://schemas.openxmlformats.org/officeDocument/2006/relationships/hyperlink" Target="mailto:sales@szu-engineering.com" TargetMode="External" /><Relationship Id="rId59" Type="http://schemas.openxmlformats.org/officeDocument/2006/relationships/hyperlink" Target="mailto:eric.cheng@towngas.com" TargetMode="External" /><Relationship Id="rId60" Type="http://schemas.openxmlformats.org/officeDocument/2006/relationships/hyperlink" Target="mailto:chow_ronnie@yahoo.com.hk" TargetMode="External" /><Relationship Id="rId61" Type="http://schemas.openxmlformats.org/officeDocument/2006/relationships/hyperlink" Target="mailto:choo_sau_mei@pris.gov.sg" TargetMode="External" /><Relationship Id="rId62" Type="http://schemas.openxmlformats.org/officeDocument/2006/relationships/hyperlink" Target="mailto:en1888@yahoo.com" TargetMode="External" /><Relationship Id="rId63" Type="http://schemas.openxmlformats.org/officeDocument/2006/relationships/hyperlink" Target="mailto:neilsy@netvigator.com" TargetMode="External" /><Relationship Id="rId64" Type="http://schemas.openxmlformats.org/officeDocument/2006/relationships/hyperlink" Target="mailto:euginia_ho1225@hotmail.com" TargetMode="External" /><Relationship Id="rId65" Type="http://schemas.openxmlformats.org/officeDocument/2006/relationships/hyperlink" Target="mailto:neraku@yahoo.com" TargetMode="External" /><Relationship Id="rId66" Type="http://schemas.openxmlformats.org/officeDocument/2006/relationships/hyperlink" Target="mailto:may_cheng@gap.com" TargetMode="External" /><Relationship Id="rId67" Type="http://schemas.openxmlformats.org/officeDocument/2006/relationships/hyperlink" Target="mailto:lausiukey@yahoo.com.hk" TargetMode="External" /><Relationship Id="rId68" Type="http://schemas.openxmlformats.org/officeDocument/2006/relationships/hyperlink" Target="mailto:moukokotian@hotmail,com" TargetMode="External" /><Relationship Id="rId69" Type="http://schemas.openxmlformats.org/officeDocument/2006/relationships/hyperlink" Target="mailto:kalarun@starhub.net.sg" TargetMode="External" /><Relationship Id="rId70" Type="http://schemas.openxmlformats.org/officeDocument/2006/relationships/hyperlink" Target="mailto:kv_tan@yahoo.com" TargetMode="External" /><Relationship Id="rId71" Type="http://schemas.openxmlformats.org/officeDocument/2006/relationships/hyperlink" Target="mailto:yongcb@starhub.net.sg" TargetMode="External" /><Relationship Id="rId72" Type="http://schemas.openxmlformats.org/officeDocument/2006/relationships/hyperlink" Target="mailto:kalarun@starhub.net.sg" TargetMode="External" /><Relationship Id="rId73" Type="http://schemas.openxmlformats.org/officeDocument/2006/relationships/hyperlink" Target="mailto:albert_tye@yahoo.com.sg" TargetMode="External" /><Relationship Id="rId74" Type="http://schemas.openxmlformats.org/officeDocument/2006/relationships/hyperlink" Target="mailto:bccstse@pacific.net.sg" TargetMode="External" /><Relationship Id="rId75" Type="http://schemas.openxmlformats.org/officeDocument/2006/relationships/hyperlink" Target="mailto:kimsteo@starhub.net.sg" TargetMode="External" /><Relationship Id="rId76" Type="http://schemas.openxmlformats.org/officeDocument/2006/relationships/hyperlink" Target="mailto:kv_tan@yahoo.com" TargetMode="External" /><Relationship Id="rId77" Type="http://schemas.openxmlformats.org/officeDocument/2006/relationships/hyperlink" Target="mailto:kalarun@starhub.net.sg" TargetMode="External" /><Relationship Id="rId78" Type="http://schemas.openxmlformats.org/officeDocument/2006/relationships/hyperlink" Target="mailto:kv_tan@yahoo.com" TargetMode="External" /><Relationship Id="rId79" Type="http://schemas.openxmlformats.org/officeDocument/2006/relationships/hyperlink" Target="mailto:jiaccatmc@hotmail.com" TargetMode="External" /><Relationship Id="rId80" Type="http://schemas.openxmlformats.org/officeDocument/2006/relationships/hyperlink" Target="mailto:suhweelee@hotmail.com" TargetMode="External" /><Relationship Id="rId81" Type="http://schemas.openxmlformats.org/officeDocument/2006/relationships/hyperlink" Target="mailto:joshuangys@gmail.com" TargetMode="External" /><Relationship Id="rId82" Type="http://schemas.openxmlformats.org/officeDocument/2006/relationships/hyperlink" Target="mailto:joshuangys@gmail.com" TargetMode="External" /><Relationship Id="rId83" Type="http://schemas.openxmlformats.org/officeDocument/2006/relationships/hyperlink" Target="mailto:kumaran_rajanam@yahoo.com" TargetMode="External" /><Relationship Id="rId84" Type="http://schemas.openxmlformats.org/officeDocument/2006/relationships/hyperlink" Target="mailto:zc.others@gmail.com" TargetMode="External" /><Relationship Id="rId85" Type="http://schemas.openxmlformats.org/officeDocument/2006/relationships/hyperlink" Target="mailto:amelia.ching@citi.com" TargetMode="External" /><Relationship Id="rId86" Type="http://schemas.openxmlformats.org/officeDocument/2006/relationships/hyperlink" Target="mailto:geraldong86@gmail.com" TargetMode="External" /><Relationship Id="rId87" Type="http://schemas.openxmlformats.org/officeDocument/2006/relationships/hyperlink" Target="mailto:Christine_C_H_Lim@NOL.COM" TargetMode="External" /><Relationship Id="rId88" Type="http://schemas.openxmlformats.org/officeDocument/2006/relationships/hyperlink" Target="mailto:Wan_Jou_Goh@NOL.COM" TargetMode="External" /><Relationship Id="rId89" Type="http://schemas.openxmlformats.org/officeDocument/2006/relationships/hyperlink" Target="mailto:masaint@gmail.com" TargetMode="External" /><Relationship Id="rId90" Type="http://schemas.openxmlformats.org/officeDocument/2006/relationships/drawing" Target="../drawings/drawing1.xml" /><Relationship Id="rId9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72"/>
  <sheetViews>
    <sheetView tabSelected="1" view="pageBreakPreview" zoomScale="70" zoomScaleNormal="70" zoomScaleSheetLayoutView="70" workbookViewId="0" topLeftCell="A1">
      <pane ySplit="10" topLeftCell="BM95" activePane="bottomLeft" state="frozen"/>
      <selection pane="topLeft" activeCell="A1" sqref="A1"/>
      <selection pane="bottomLeft" activeCell="I5" sqref="I5"/>
    </sheetView>
  </sheetViews>
  <sheetFormatPr defaultColWidth="9.140625" defaultRowHeight="19.5" customHeight="1"/>
  <cols>
    <col min="1" max="1" width="5.140625" style="0" customWidth="1"/>
    <col min="2" max="2" width="34.7109375" style="143" customWidth="1"/>
    <col min="3" max="3" width="31.7109375" style="361" customWidth="1"/>
    <col min="4" max="4" width="10.7109375" style="228" customWidth="1"/>
    <col min="5" max="5" width="10.7109375" style="227" customWidth="1"/>
    <col min="6" max="6" width="9.421875" style="228" customWidth="1"/>
    <col min="7" max="7" width="10.57421875" style="228" customWidth="1"/>
    <col min="8" max="8" width="14.8515625" style="228" customWidth="1"/>
    <col min="9" max="9" width="36.28125" style="238" customWidth="1"/>
    <col min="10" max="10" width="55.57421875" style="234" customWidth="1"/>
    <col min="11" max="11" width="18.7109375" style="0" customWidth="1"/>
    <col min="12" max="14" width="11.7109375" style="1" customWidth="1"/>
    <col min="15" max="18" width="13.7109375" style="2" customWidth="1"/>
    <col min="19" max="22" width="15.421875" style="2" customWidth="1"/>
    <col min="23" max="23" width="16.8515625" style="2" customWidth="1"/>
    <col min="24" max="24" width="32.140625" style="45" customWidth="1"/>
    <col min="25" max="25" width="13.00390625" style="0" customWidth="1"/>
    <col min="26" max="26" width="26.140625" style="0" customWidth="1"/>
    <col min="27" max="16384" width="13.00390625" style="0" customWidth="1"/>
  </cols>
  <sheetData>
    <row r="1" spans="5:23" ht="19.5" customHeight="1">
      <c r="E1" s="284"/>
      <c r="K1" s="290"/>
      <c r="L1" s="234"/>
      <c r="M1" s="234"/>
      <c r="N1" s="234"/>
      <c r="O1" s="291"/>
      <c r="P1" s="291"/>
      <c r="Q1" s="291"/>
      <c r="R1" s="291"/>
      <c r="S1" s="291"/>
      <c r="T1" s="291"/>
      <c r="U1" s="291"/>
      <c r="V1" s="291"/>
      <c r="W1" s="291"/>
    </row>
    <row r="2" spans="5:23" ht="12" customHeight="1">
      <c r="E2" s="284"/>
      <c r="K2" s="290"/>
      <c r="L2" s="234"/>
      <c r="M2" s="234"/>
      <c r="N2" s="234"/>
      <c r="O2" s="291"/>
      <c r="P2" s="291"/>
      <c r="Q2" s="291"/>
      <c r="R2" s="291"/>
      <c r="S2" s="291"/>
      <c r="T2" s="291"/>
      <c r="U2" s="291"/>
      <c r="V2" s="291"/>
      <c r="W2" s="291"/>
    </row>
    <row r="3" spans="5:23" ht="19.5" customHeight="1">
      <c r="E3" s="284"/>
      <c r="F3" s="229" t="s">
        <v>2641</v>
      </c>
      <c r="J3" s="183"/>
      <c r="K3" s="290"/>
      <c r="L3" s="234"/>
      <c r="M3" s="234"/>
      <c r="N3" s="234"/>
      <c r="O3" s="291"/>
      <c r="P3" s="291"/>
      <c r="Q3" s="291"/>
      <c r="R3" s="291"/>
      <c r="S3" s="291"/>
      <c r="T3" s="291"/>
      <c r="U3" s="291"/>
      <c r="V3" s="291"/>
      <c r="W3" s="291"/>
    </row>
    <row r="4" spans="5:23" ht="19.5" customHeight="1">
      <c r="E4" s="284"/>
      <c r="K4" s="290"/>
      <c r="L4" s="234"/>
      <c r="M4" s="234"/>
      <c r="N4" s="234"/>
      <c r="O4" s="291"/>
      <c r="P4" s="291"/>
      <c r="Q4" s="291"/>
      <c r="R4" s="291"/>
      <c r="S4" s="291"/>
      <c r="T4" s="291"/>
      <c r="U4" s="291"/>
      <c r="V4" s="291"/>
      <c r="W4" s="291"/>
    </row>
    <row r="5" spans="5:23" ht="19.5" customHeight="1">
      <c r="E5" s="284"/>
      <c r="F5" s="228" t="s">
        <v>1281</v>
      </c>
      <c r="G5" s="286"/>
      <c r="K5" s="292"/>
      <c r="L5" s="234"/>
      <c r="M5" s="234"/>
      <c r="N5" s="234"/>
      <c r="O5" s="291"/>
      <c r="P5" s="291"/>
      <c r="Q5" s="291"/>
      <c r="R5" s="291"/>
      <c r="S5" s="293"/>
      <c r="T5" s="291"/>
      <c r="U5" s="291"/>
      <c r="V5" s="291"/>
      <c r="W5" s="291"/>
    </row>
    <row r="6" spans="5:23" ht="19.5" customHeight="1">
      <c r="E6" s="284"/>
      <c r="F6" s="228" t="s">
        <v>250</v>
      </c>
      <c r="K6" s="290"/>
      <c r="L6" s="234"/>
      <c r="M6" s="234"/>
      <c r="N6" s="234"/>
      <c r="O6" s="291"/>
      <c r="P6" s="291"/>
      <c r="Q6" s="291"/>
      <c r="R6" s="291"/>
      <c r="S6" s="291"/>
      <c r="T6" s="291"/>
      <c r="U6" s="291"/>
      <c r="V6" s="291"/>
      <c r="W6" s="291"/>
    </row>
    <row r="7" spans="5:23" ht="19.5" customHeight="1">
      <c r="E7" s="284"/>
      <c r="F7" s="228" t="s">
        <v>692</v>
      </c>
      <c r="K7" s="290"/>
      <c r="L7" s="234"/>
      <c r="M7" s="234"/>
      <c r="N7" s="234"/>
      <c r="O7" s="291"/>
      <c r="P7" s="291"/>
      <c r="Q7" s="291"/>
      <c r="R7" s="291"/>
      <c r="S7" s="291"/>
      <c r="T7" s="291"/>
      <c r="U7" s="291"/>
      <c r="V7" s="291"/>
      <c r="W7" s="291"/>
    </row>
    <row r="8" spans="5:23" ht="19.5" customHeight="1" thickBot="1">
      <c r="E8" s="284"/>
      <c r="K8" s="290"/>
      <c r="L8" s="234"/>
      <c r="M8" s="234"/>
      <c r="N8" s="234"/>
      <c r="O8" s="291"/>
      <c r="P8" s="294">
        <v>98</v>
      </c>
      <c r="Q8" s="294">
        <v>98</v>
      </c>
      <c r="R8" s="294">
        <v>160</v>
      </c>
      <c r="S8" s="291"/>
      <c r="T8" s="291"/>
      <c r="U8" s="291"/>
      <c r="V8" s="291"/>
      <c r="W8" s="291"/>
    </row>
    <row r="9" spans="1:23" ht="19.5" customHeight="1" thickBot="1">
      <c r="A9" s="3" t="s">
        <v>924</v>
      </c>
      <c r="B9" s="230"/>
      <c r="C9" s="362"/>
      <c r="D9" s="231"/>
      <c r="E9" s="331"/>
      <c r="F9" s="231"/>
      <c r="G9" s="231"/>
      <c r="H9" s="231"/>
      <c r="I9" s="421"/>
      <c r="J9" s="235"/>
      <c r="K9" s="4"/>
      <c r="L9" s="5"/>
      <c r="M9" s="5"/>
      <c r="N9" s="5"/>
      <c r="O9" s="6"/>
      <c r="P9" s="260" t="s">
        <v>124</v>
      </c>
      <c r="Q9" s="260" t="s">
        <v>124</v>
      </c>
      <c r="R9" s="260" t="s">
        <v>126</v>
      </c>
      <c r="S9" s="261" t="s">
        <v>850</v>
      </c>
      <c r="T9" s="93" t="s">
        <v>1280</v>
      </c>
      <c r="U9" s="94" t="s">
        <v>1296</v>
      </c>
      <c r="V9" s="95" t="s">
        <v>1296</v>
      </c>
      <c r="W9" s="95" t="s">
        <v>1296</v>
      </c>
    </row>
    <row r="10" spans="1:23" ht="19.5" customHeight="1" thickBot="1">
      <c r="A10" s="23" t="s">
        <v>893</v>
      </c>
      <c r="B10" s="295" t="s">
        <v>894</v>
      </c>
      <c r="C10" s="363" t="s">
        <v>906</v>
      </c>
      <c r="D10" s="296" t="s">
        <v>895</v>
      </c>
      <c r="E10" s="178" t="s">
        <v>1207</v>
      </c>
      <c r="F10" s="296" t="s">
        <v>896</v>
      </c>
      <c r="G10" s="296" t="s">
        <v>1830</v>
      </c>
      <c r="H10" s="296" t="s">
        <v>1226</v>
      </c>
      <c r="I10" s="422" t="s">
        <v>1227</v>
      </c>
      <c r="J10" s="236" t="s">
        <v>1228</v>
      </c>
      <c r="K10" s="24" t="s">
        <v>897</v>
      </c>
      <c r="L10" s="25" t="s">
        <v>902</v>
      </c>
      <c r="M10" s="347" t="s">
        <v>310</v>
      </c>
      <c r="N10" s="347"/>
      <c r="O10" s="70" t="s">
        <v>1369</v>
      </c>
      <c r="P10" s="82" t="s">
        <v>125</v>
      </c>
      <c r="Q10" s="82" t="s">
        <v>127</v>
      </c>
      <c r="R10" s="82" t="s">
        <v>128</v>
      </c>
      <c r="S10" s="82" t="s">
        <v>819</v>
      </c>
      <c r="T10" s="82" t="s">
        <v>1211</v>
      </c>
      <c r="U10" s="82" t="s">
        <v>1211</v>
      </c>
      <c r="V10" s="91" t="s">
        <v>1295</v>
      </c>
      <c r="W10" s="91" t="s">
        <v>1707</v>
      </c>
    </row>
    <row r="11" spans="1:23" ht="19.5" customHeight="1">
      <c r="A11" s="12">
        <v>1</v>
      </c>
      <c r="B11" s="184" t="s">
        <v>1212</v>
      </c>
      <c r="C11" s="364" t="s">
        <v>1213</v>
      </c>
      <c r="D11" s="185" t="s">
        <v>903</v>
      </c>
      <c r="E11" s="332" t="s">
        <v>1208</v>
      </c>
      <c r="F11" s="185" t="s">
        <v>900</v>
      </c>
      <c r="G11" s="186" t="s">
        <v>1999</v>
      </c>
      <c r="H11" s="185">
        <v>96370929</v>
      </c>
      <c r="I11" s="423" t="s">
        <v>1346</v>
      </c>
      <c r="J11" s="76" t="s">
        <v>1229</v>
      </c>
      <c r="K11" s="13" t="s">
        <v>1214</v>
      </c>
      <c r="L11" s="15">
        <v>39199</v>
      </c>
      <c r="M11" s="372">
        <v>39197</v>
      </c>
      <c r="N11" s="355">
        <f aca="true" t="shared" si="0" ref="N11:N21">+O11+U11</f>
        <v>268</v>
      </c>
      <c r="O11" s="262">
        <v>268</v>
      </c>
      <c r="P11" s="264"/>
      <c r="Q11" s="34"/>
      <c r="R11" s="34"/>
      <c r="S11" s="16"/>
      <c r="T11" s="263"/>
      <c r="U11" s="83"/>
      <c r="V11" s="73"/>
      <c r="W11" s="73">
        <f aca="true" t="shared" si="1" ref="W11:W21">+U11+V11</f>
        <v>0</v>
      </c>
    </row>
    <row r="12" spans="1:23" ht="19.5" customHeight="1">
      <c r="A12" s="17">
        <v>2</v>
      </c>
      <c r="B12" s="132" t="s">
        <v>934</v>
      </c>
      <c r="C12" s="134" t="s">
        <v>905</v>
      </c>
      <c r="D12" s="133" t="s">
        <v>903</v>
      </c>
      <c r="E12" s="288" t="s">
        <v>1208</v>
      </c>
      <c r="F12" s="133" t="s">
        <v>900</v>
      </c>
      <c r="G12" s="177" t="s">
        <v>2005</v>
      </c>
      <c r="H12" s="133">
        <v>96194076</v>
      </c>
      <c r="I12" s="423" t="s">
        <v>1703</v>
      </c>
      <c r="J12" s="77" t="s">
        <v>1704</v>
      </c>
      <c r="K12" s="8" t="s">
        <v>935</v>
      </c>
      <c r="L12" s="10">
        <v>39189</v>
      </c>
      <c r="M12" s="348">
        <v>39197</v>
      </c>
      <c r="N12" s="355">
        <f t="shared" si="0"/>
        <v>268</v>
      </c>
      <c r="O12" s="86">
        <v>268</v>
      </c>
      <c r="P12" s="176"/>
      <c r="Q12" s="11"/>
      <c r="R12" s="11"/>
      <c r="S12" s="18"/>
      <c r="T12" s="200"/>
      <c r="U12" s="84"/>
      <c r="V12" s="74"/>
      <c r="W12" s="74">
        <f t="shared" si="1"/>
        <v>0</v>
      </c>
    </row>
    <row r="13" spans="1:27" ht="19.5" customHeight="1">
      <c r="A13" s="17">
        <v>3</v>
      </c>
      <c r="B13" s="132" t="s">
        <v>2239</v>
      </c>
      <c r="C13" s="134" t="s">
        <v>2101</v>
      </c>
      <c r="D13" s="133" t="s">
        <v>899</v>
      </c>
      <c r="E13" s="288" t="s">
        <v>1208</v>
      </c>
      <c r="F13" s="133" t="s">
        <v>900</v>
      </c>
      <c r="G13" s="177" t="s">
        <v>2006</v>
      </c>
      <c r="H13" s="133">
        <v>9028144</v>
      </c>
      <c r="I13" s="423" t="s">
        <v>2102</v>
      </c>
      <c r="J13" s="77"/>
      <c r="K13" s="8" t="s">
        <v>915</v>
      </c>
      <c r="L13" s="10">
        <v>39189</v>
      </c>
      <c r="M13" s="348">
        <v>39197</v>
      </c>
      <c r="N13" s="355">
        <f t="shared" si="0"/>
        <v>268</v>
      </c>
      <c r="O13" s="86">
        <v>268</v>
      </c>
      <c r="P13" s="176"/>
      <c r="Q13" s="11"/>
      <c r="R13" s="11"/>
      <c r="S13" s="18"/>
      <c r="T13" s="200"/>
      <c r="U13" s="84"/>
      <c r="V13" s="74"/>
      <c r="W13" s="74">
        <f t="shared" si="1"/>
        <v>0</v>
      </c>
      <c r="X13" s="81" t="s">
        <v>2238</v>
      </c>
      <c r="AA13" s="81" t="s">
        <v>2238</v>
      </c>
    </row>
    <row r="14" spans="1:23" ht="19.5" customHeight="1">
      <c r="A14" s="17">
        <v>4</v>
      </c>
      <c r="B14" s="132" t="s">
        <v>904</v>
      </c>
      <c r="C14" s="134" t="s">
        <v>905</v>
      </c>
      <c r="D14" s="133" t="s">
        <v>903</v>
      </c>
      <c r="E14" s="288" t="s">
        <v>1208</v>
      </c>
      <c r="F14" s="133" t="s">
        <v>900</v>
      </c>
      <c r="G14" s="177" t="s">
        <v>2008</v>
      </c>
      <c r="H14" s="133">
        <v>98478782</v>
      </c>
      <c r="I14" s="423" t="s">
        <v>1230</v>
      </c>
      <c r="J14" s="77" t="s">
        <v>1252</v>
      </c>
      <c r="K14" s="8" t="s">
        <v>907</v>
      </c>
      <c r="L14" s="10">
        <v>39189</v>
      </c>
      <c r="M14" s="348">
        <v>39197</v>
      </c>
      <c r="N14" s="355">
        <f t="shared" si="0"/>
        <v>268</v>
      </c>
      <c r="O14" s="86">
        <v>268</v>
      </c>
      <c r="P14" s="176"/>
      <c r="Q14" s="11"/>
      <c r="R14" s="11"/>
      <c r="S14" s="18"/>
      <c r="T14" s="200"/>
      <c r="U14" s="84"/>
      <c r="V14" s="74"/>
      <c r="W14" s="74">
        <f t="shared" si="1"/>
        <v>0</v>
      </c>
    </row>
    <row r="15" spans="1:23" ht="19.5" customHeight="1">
      <c r="A15" s="17">
        <v>5</v>
      </c>
      <c r="B15" s="132" t="s">
        <v>1273</v>
      </c>
      <c r="C15" s="134" t="s">
        <v>1274</v>
      </c>
      <c r="D15" s="133" t="s">
        <v>903</v>
      </c>
      <c r="E15" s="288" t="s">
        <v>1208</v>
      </c>
      <c r="F15" s="133" t="s">
        <v>900</v>
      </c>
      <c r="G15" s="177" t="s">
        <v>2014</v>
      </c>
      <c r="H15" s="133">
        <v>97860767</v>
      </c>
      <c r="I15" s="423" t="s">
        <v>1705</v>
      </c>
      <c r="J15" s="103" t="s">
        <v>1706</v>
      </c>
      <c r="K15" s="79" t="s">
        <v>1275</v>
      </c>
      <c r="L15" s="80">
        <v>39210</v>
      </c>
      <c r="M15" s="348"/>
      <c r="N15" s="355">
        <f t="shared" si="0"/>
        <v>268</v>
      </c>
      <c r="O15" s="86">
        <v>268</v>
      </c>
      <c r="P15" s="176"/>
      <c r="Q15" s="11"/>
      <c r="R15" s="11"/>
      <c r="S15" s="18"/>
      <c r="T15" s="200"/>
      <c r="U15" s="84"/>
      <c r="V15" s="74"/>
      <c r="W15" s="74">
        <f t="shared" si="1"/>
        <v>0</v>
      </c>
    </row>
    <row r="16" spans="1:23" ht="19.5" customHeight="1">
      <c r="A16" s="17">
        <v>6</v>
      </c>
      <c r="B16" s="132" t="s">
        <v>911</v>
      </c>
      <c r="C16" s="134" t="s">
        <v>912</v>
      </c>
      <c r="D16" s="133" t="s">
        <v>903</v>
      </c>
      <c r="E16" s="288" t="s">
        <v>1208</v>
      </c>
      <c r="F16" s="133" t="s">
        <v>900</v>
      </c>
      <c r="G16" s="177" t="s">
        <v>1996</v>
      </c>
      <c r="H16" s="133">
        <v>93870282</v>
      </c>
      <c r="I16" s="423" t="s">
        <v>1685</v>
      </c>
      <c r="J16" s="77" t="s">
        <v>1686</v>
      </c>
      <c r="K16" s="8" t="s">
        <v>913</v>
      </c>
      <c r="L16" s="10">
        <v>39189</v>
      </c>
      <c r="M16" s="348">
        <v>39197</v>
      </c>
      <c r="N16" s="355">
        <f t="shared" si="0"/>
        <v>268</v>
      </c>
      <c r="O16" s="86">
        <v>268</v>
      </c>
      <c r="P16" s="176"/>
      <c r="Q16" s="11"/>
      <c r="R16" s="11"/>
      <c r="S16" s="18"/>
      <c r="T16" s="200"/>
      <c r="U16" s="84"/>
      <c r="V16" s="74"/>
      <c r="W16" s="74">
        <f t="shared" si="1"/>
        <v>0</v>
      </c>
    </row>
    <row r="17" spans="1:26" ht="19.5" customHeight="1">
      <c r="A17" s="17">
        <v>7</v>
      </c>
      <c r="B17" s="132" t="s">
        <v>1205</v>
      </c>
      <c r="C17" s="134" t="s">
        <v>1206</v>
      </c>
      <c r="D17" s="133" t="s">
        <v>903</v>
      </c>
      <c r="E17" s="288" t="s">
        <v>1208</v>
      </c>
      <c r="F17" s="133" t="s">
        <v>900</v>
      </c>
      <c r="G17" s="177" t="s">
        <v>2038</v>
      </c>
      <c r="H17" s="133"/>
      <c r="I17" s="423" t="s">
        <v>1255</v>
      </c>
      <c r="J17" s="77" t="s">
        <v>1256</v>
      </c>
      <c r="K17" s="8" t="s">
        <v>174</v>
      </c>
      <c r="L17" s="10">
        <v>39197</v>
      </c>
      <c r="M17" s="348">
        <v>39255</v>
      </c>
      <c r="N17" s="355">
        <f t="shared" si="0"/>
        <v>268</v>
      </c>
      <c r="O17" s="87"/>
      <c r="P17" s="223"/>
      <c r="Q17" s="265"/>
      <c r="R17" s="265"/>
      <c r="S17" s="19"/>
      <c r="T17" s="200"/>
      <c r="U17" s="84">
        <v>268</v>
      </c>
      <c r="V17" s="74">
        <v>-9.61</v>
      </c>
      <c r="W17" s="74">
        <f t="shared" si="1"/>
        <v>258.39</v>
      </c>
      <c r="X17" s="157" t="s">
        <v>187</v>
      </c>
      <c r="Z17" s="158" t="s">
        <v>189</v>
      </c>
    </row>
    <row r="18" spans="1:25" ht="19.5" customHeight="1">
      <c r="A18" s="17">
        <v>8</v>
      </c>
      <c r="B18" s="132" t="s">
        <v>1210</v>
      </c>
      <c r="C18" s="134" t="s">
        <v>1206</v>
      </c>
      <c r="D18" s="133" t="s">
        <v>903</v>
      </c>
      <c r="E18" s="288" t="s">
        <v>1208</v>
      </c>
      <c r="F18" s="133" t="s">
        <v>900</v>
      </c>
      <c r="G18" s="177" t="s">
        <v>2039</v>
      </c>
      <c r="H18" s="133">
        <v>98587733</v>
      </c>
      <c r="I18" s="423" t="s">
        <v>2521</v>
      </c>
      <c r="J18" s="77" t="s">
        <v>1256</v>
      </c>
      <c r="K18" s="8" t="s">
        <v>1858</v>
      </c>
      <c r="L18" s="10">
        <v>39226</v>
      </c>
      <c r="M18" s="348"/>
      <c r="N18" s="355">
        <f t="shared" si="0"/>
        <v>268</v>
      </c>
      <c r="O18" s="87">
        <v>268</v>
      </c>
      <c r="P18" s="223"/>
      <c r="Q18" s="265"/>
      <c r="R18" s="265"/>
      <c r="S18" s="19"/>
      <c r="T18" s="258"/>
      <c r="U18" s="84"/>
      <c r="V18" s="74"/>
      <c r="W18" s="74">
        <f t="shared" si="1"/>
        <v>0</v>
      </c>
      <c r="X18" s="81"/>
      <c r="Y18" s="98"/>
    </row>
    <row r="19" spans="1:23" ht="18.75" customHeight="1">
      <c r="A19" s="17">
        <v>9</v>
      </c>
      <c r="B19" s="132" t="s">
        <v>928</v>
      </c>
      <c r="C19" s="134" t="s">
        <v>929</v>
      </c>
      <c r="D19" s="133" t="s">
        <v>903</v>
      </c>
      <c r="E19" s="288" t="s">
        <v>1208</v>
      </c>
      <c r="F19" s="133" t="s">
        <v>900</v>
      </c>
      <c r="G19" s="177" t="s">
        <v>2000</v>
      </c>
      <c r="H19" s="133">
        <v>96980338</v>
      </c>
      <c r="I19" s="423" t="s">
        <v>1700</v>
      </c>
      <c r="J19" s="77"/>
      <c r="K19" s="8" t="s">
        <v>930</v>
      </c>
      <c r="L19" s="10">
        <v>39189</v>
      </c>
      <c r="M19" s="348">
        <v>39197</v>
      </c>
      <c r="N19" s="355">
        <f t="shared" si="0"/>
        <v>268</v>
      </c>
      <c r="O19" s="87">
        <v>268</v>
      </c>
      <c r="P19" s="223"/>
      <c r="Q19" s="265"/>
      <c r="R19" s="265"/>
      <c r="S19" s="19"/>
      <c r="T19" s="200"/>
      <c r="U19" s="84"/>
      <c r="V19" s="74"/>
      <c r="W19" s="74">
        <f t="shared" si="1"/>
        <v>0</v>
      </c>
    </row>
    <row r="20" spans="1:25" ht="19.5" customHeight="1">
      <c r="A20" s="17">
        <v>10</v>
      </c>
      <c r="B20" s="132" t="s">
        <v>680</v>
      </c>
      <c r="C20" s="134" t="s">
        <v>925</v>
      </c>
      <c r="D20" s="133" t="s">
        <v>903</v>
      </c>
      <c r="E20" s="288" t="s">
        <v>1208</v>
      </c>
      <c r="F20" s="133" t="s">
        <v>900</v>
      </c>
      <c r="G20" s="177" t="s">
        <v>2040</v>
      </c>
      <c r="H20" s="133">
        <v>96119600</v>
      </c>
      <c r="I20" s="423" t="s">
        <v>1697</v>
      </c>
      <c r="J20" s="77"/>
      <c r="K20" s="8" t="s">
        <v>227</v>
      </c>
      <c r="L20" s="10">
        <v>39189</v>
      </c>
      <c r="M20" s="348">
        <v>39197</v>
      </c>
      <c r="N20" s="355">
        <f t="shared" si="0"/>
        <v>268</v>
      </c>
      <c r="O20" s="87">
        <v>268</v>
      </c>
      <c r="P20" s="223"/>
      <c r="Q20" s="265"/>
      <c r="R20" s="265"/>
      <c r="S20" s="19"/>
      <c r="T20" s="200"/>
      <c r="U20" s="84"/>
      <c r="V20" s="74"/>
      <c r="W20" s="74">
        <f t="shared" si="1"/>
        <v>0</v>
      </c>
      <c r="X20" s="81" t="s">
        <v>443</v>
      </c>
      <c r="Y20" s="98"/>
    </row>
    <row r="21" spans="1:23" ht="19.5" customHeight="1">
      <c r="A21" s="17">
        <v>11</v>
      </c>
      <c r="B21" s="132" t="s">
        <v>435</v>
      </c>
      <c r="C21" s="134" t="s">
        <v>2689</v>
      </c>
      <c r="D21" s="133" t="s">
        <v>1161</v>
      </c>
      <c r="E21" s="288" t="s">
        <v>1208</v>
      </c>
      <c r="F21" s="133" t="s">
        <v>900</v>
      </c>
      <c r="G21" s="177">
        <v>105</v>
      </c>
      <c r="H21" s="133">
        <v>91813480</v>
      </c>
      <c r="I21" s="423" t="s">
        <v>404</v>
      </c>
      <c r="J21" s="77" t="s">
        <v>442</v>
      </c>
      <c r="K21" s="8" t="s">
        <v>228</v>
      </c>
      <c r="L21" s="10">
        <v>39189</v>
      </c>
      <c r="M21" s="348">
        <v>39197</v>
      </c>
      <c r="N21" s="355">
        <f t="shared" si="0"/>
        <v>268</v>
      </c>
      <c r="O21" s="87">
        <v>268</v>
      </c>
      <c r="P21" s="223"/>
      <c r="Q21" s="265"/>
      <c r="R21" s="265"/>
      <c r="S21" s="19"/>
      <c r="T21" s="200"/>
      <c r="U21" s="84"/>
      <c r="V21" s="74"/>
      <c r="W21" s="74">
        <f t="shared" si="1"/>
        <v>0</v>
      </c>
    </row>
    <row r="22" spans="1:24" ht="19.5" customHeight="1">
      <c r="A22" s="17">
        <v>12</v>
      </c>
      <c r="B22" s="132" t="s">
        <v>444</v>
      </c>
      <c r="C22" s="134" t="s">
        <v>925</v>
      </c>
      <c r="D22" s="133" t="s">
        <v>903</v>
      </c>
      <c r="E22" s="288" t="s">
        <v>1208</v>
      </c>
      <c r="F22" s="133" t="s">
        <v>900</v>
      </c>
      <c r="G22" s="177" t="s">
        <v>2041</v>
      </c>
      <c r="H22" s="133">
        <v>97307638</v>
      </c>
      <c r="I22" s="423" t="s">
        <v>2523</v>
      </c>
      <c r="J22" s="77"/>
      <c r="K22" s="8" t="s">
        <v>229</v>
      </c>
      <c r="L22" s="10">
        <v>39189</v>
      </c>
      <c r="M22" s="348">
        <v>39197</v>
      </c>
      <c r="N22" s="355">
        <f aca="true" t="shared" si="2" ref="N22:N62">+O22+U22</f>
        <v>268</v>
      </c>
      <c r="O22" s="87">
        <v>268</v>
      </c>
      <c r="P22" s="223"/>
      <c r="Q22" s="265"/>
      <c r="R22" s="265"/>
      <c r="S22" s="19"/>
      <c r="T22" s="200"/>
      <c r="U22" s="84"/>
      <c r="V22" s="74"/>
      <c r="W22" s="74">
        <f aca="true" t="shared" si="3" ref="W22:W62">+U22+V22</f>
        <v>0</v>
      </c>
      <c r="X22" s="241" t="s">
        <v>1884</v>
      </c>
    </row>
    <row r="23" spans="1:24" ht="19.5" customHeight="1">
      <c r="A23" s="17">
        <v>13</v>
      </c>
      <c r="B23" s="132" t="s">
        <v>76</v>
      </c>
      <c r="C23" s="414" t="s">
        <v>75</v>
      </c>
      <c r="D23" s="133" t="s">
        <v>205</v>
      </c>
      <c r="E23" s="288" t="s">
        <v>1208</v>
      </c>
      <c r="F23" s="133" t="s">
        <v>900</v>
      </c>
      <c r="G23" s="177" t="s">
        <v>2042</v>
      </c>
      <c r="H23" s="133"/>
      <c r="I23" s="134" t="s">
        <v>1884</v>
      </c>
      <c r="J23" s="77"/>
      <c r="K23" s="8" t="s">
        <v>230</v>
      </c>
      <c r="L23" s="10">
        <v>39189</v>
      </c>
      <c r="M23" s="348">
        <v>39197</v>
      </c>
      <c r="N23" s="355">
        <f t="shared" si="2"/>
        <v>268</v>
      </c>
      <c r="O23" s="87">
        <v>268</v>
      </c>
      <c r="P23" s="223"/>
      <c r="Q23" s="265"/>
      <c r="R23" s="265"/>
      <c r="S23" s="19"/>
      <c r="T23" s="200"/>
      <c r="U23" s="84"/>
      <c r="V23" s="74"/>
      <c r="W23" s="74">
        <f t="shared" si="3"/>
        <v>0</v>
      </c>
      <c r="X23" s="241" t="s">
        <v>1884</v>
      </c>
    </row>
    <row r="24" spans="1:24" ht="19.5" customHeight="1">
      <c r="A24" s="17">
        <v>14</v>
      </c>
      <c r="B24" s="132" t="s">
        <v>829</v>
      </c>
      <c r="C24" s="134" t="s">
        <v>1713</v>
      </c>
      <c r="D24" s="133" t="s">
        <v>1303</v>
      </c>
      <c r="E24" s="288" t="s">
        <v>1208</v>
      </c>
      <c r="F24" s="133" t="s">
        <v>900</v>
      </c>
      <c r="G24" s="177" t="s">
        <v>2043</v>
      </c>
      <c r="H24" s="133">
        <v>96627898</v>
      </c>
      <c r="I24" s="423" t="s">
        <v>830</v>
      </c>
      <c r="J24" s="79" t="s">
        <v>833</v>
      </c>
      <c r="K24" s="8" t="s">
        <v>231</v>
      </c>
      <c r="L24" s="10">
        <v>39189</v>
      </c>
      <c r="M24" s="348">
        <v>39197</v>
      </c>
      <c r="N24" s="355">
        <f t="shared" si="2"/>
        <v>268</v>
      </c>
      <c r="O24" s="87">
        <v>268</v>
      </c>
      <c r="P24" s="223"/>
      <c r="Q24" s="265"/>
      <c r="R24" s="265"/>
      <c r="S24" s="19"/>
      <c r="T24" s="200"/>
      <c r="U24" s="84"/>
      <c r="V24" s="74"/>
      <c r="W24" s="74">
        <f t="shared" si="3"/>
        <v>0</v>
      </c>
      <c r="X24" s="241" t="s">
        <v>1884</v>
      </c>
    </row>
    <row r="25" spans="1:24" ht="19.5" customHeight="1">
      <c r="A25" s="17">
        <v>15</v>
      </c>
      <c r="B25" s="132" t="s">
        <v>828</v>
      </c>
      <c r="C25" s="134" t="s">
        <v>431</v>
      </c>
      <c r="D25" s="133" t="s">
        <v>903</v>
      </c>
      <c r="E25" s="288" t="s">
        <v>1208</v>
      </c>
      <c r="F25" s="133" t="s">
        <v>900</v>
      </c>
      <c r="G25" s="177" t="s">
        <v>2044</v>
      </c>
      <c r="H25" s="133">
        <v>97540412</v>
      </c>
      <c r="I25" s="423" t="s">
        <v>85</v>
      </c>
      <c r="J25" s="79" t="s">
        <v>831</v>
      </c>
      <c r="K25" s="8" t="s">
        <v>232</v>
      </c>
      <c r="L25" s="10">
        <v>39189</v>
      </c>
      <c r="M25" s="348">
        <v>39197</v>
      </c>
      <c r="N25" s="355">
        <f t="shared" si="2"/>
        <v>268</v>
      </c>
      <c r="O25" s="87">
        <v>268</v>
      </c>
      <c r="P25" s="223"/>
      <c r="Q25" s="265"/>
      <c r="R25" s="265"/>
      <c r="S25" s="19"/>
      <c r="T25" s="200"/>
      <c r="U25" s="84"/>
      <c r="V25" s="74"/>
      <c r="W25" s="74">
        <f t="shared" si="3"/>
        <v>0</v>
      </c>
      <c r="X25" s="241" t="s">
        <v>1884</v>
      </c>
    </row>
    <row r="26" spans="1:24" ht="19.5" customHeight="1">
      <c r="A26" s="17">
        <v>16</v>
      </c>
      <c r="B26" s="132" t="s">
        <v>1437</v>
      </c>
      <c r="C26" s="134" t="s">
        <v>431</v>
      </c>
      <c r="D26" s="133" t="s">
        <v>903</v>
      </c>
      <c r="E26" s="288" t="s">
        <v>1208</v>
      </c>
      <c r="F26" s="133" t="s">
        <v>900</v>
      </c>
      <c r="G26" s="177" t="s">
        <v>2045</v>
      </c>
      <c r="H26" s="9">
        <v>90666914</v>
      </c>
      <c r="I26" s="423" t="s">
        <v>1438</v>
      </c>
      <c r="J26" s="77"/>
      <c r="K26" s="8" t="s">
        <v>233</v>
      </c>
      <c r="L26" s="10">
        <v>39189</v>
      </c>
      <c r="M26" s="348">
        <v>39197</v>
      </c>
      <c r="N26" s="355">
        <f t="shared" si="2"/>
        <v>268</v>
      </c>
      <c r="O26" s="87">
        <v>268</v>
      </c>
      <c r="P26" s="223"/>
      <c r="Q26" s="265"/>
      <c r="R26" s="265"/>
      <c r="S26" s="19"/>
      <c r="T26" s="200"/>
      <c r="U26" s="84"/>
      <c r="V26" s="74"/>
      <c r="W26" s="74">
        <f t="shared" si="3"/>
        <v>0</v>
      </c>
      <c r="X26" s="241" t="s">
        <v>1884</v>
      </c>
    </row>
    <row r="27" spans="1:24" ht="19.5" customHeight="1">
      <c r="A27" s="17">
        <v>17</v>
      </c>
      <c r="B27" s="132" t="s">
        <v>931</v>
      </c>
      <c r="C27" s="134" t="s">
        <v>932</v>
      </c>
      <c r="D27" s="133" t="s">
        <v>903</v>
      </c>
      <c r="E27" s="288" t="s">
        <v>1208</v>
      </c>
      <c r="F27" s="133" t="s">
        <v>900</v>
      </c>
      <c r="G27" s="177" t="s">
        <v>2013</v>
      </c>
      <c r="H27" s="153">
        <v>96201250</v>
      </c>
      <c r="I27" s="423" t="s">
        <v>1701</v>
      </c>
      <c r="J27" s="77" t="s">
        <v>1702</v>
      </c>
      <c r="K27" s="8" t="s">
        <v>933</v>
      </c>
      <c r="L27" s="10">
        <v>39189</v>
      </c>
      <c r="M27" s="348">
        <v>39197</v>
      </c>
      <c r="N27" s="355">
        <f t="shared" si="2"/>
        <v>268</v>
      </c>
      <c r="O27" s="86">
        <v>268</v>
      </c>
      <c r="P27" s="176"/>
      <c r="Q27" s="11"/>
      <c r="R27" s="11"/>
      <c r="S27" s="18"/>
      <c r="T27" s="200"/>
      <c r="U27" s="84"/>
      <c r="V27" s="74"/>
      <c r="W27" s="74">
        <f t="shared" si="3"/>
        <v>0</v>
      </c>
      <c r="X27" s="138"/>
    </row>
    <row r="28" spans="1:23" ht="19.5" customHeight="1">
      <c r="A28" s="17">
        <v>18</v>
      </c>
      <c r="B28" s="132" t="s">
        <v>1203</v>
      </c>
      <c r="C28" s="134" t="s">
        <v>909</v>
      </c>
      <c r="D28" s="133" t="s">
        <v>903</v>
      </c>
      <c r="E28" s="333" t="s">
        <v>1209</v>
      </c>
      <c r="F28" s="133" t="s">
        <v>900</v>
      </c>
      <c r="G28" s="177" t="s">
        <v>1998</v>
      </c>
      <c r="H28" s="153">
        <v>96642691</v>
      </c>
      <c r="I28" s="423" t="s">
        <v>1344</v>
      </c>
      <c r="J28" s="77" t="s">
        <v>1253</v>
      </c>
      <c r="K28" s="8" t="s">
        <v>1204</v>
      </c>
      <c r="L28" s="10">
        <v>39198</v>
      </c>
      <c r="M28" s="348">
        <v>39197</v>
      </c>
      <c r="N28" s="355">
        <f t="shared" si="2"/>
        <v>268</v>
      </c>
      <c r="O28" s="86">
        <v>268</v>
      </c>
      <c r="P28" s="176"/>
      <c r="Q28" s="11"/>
      <c r="R28" s="11"/>
      <c r="S28" s="18"/>
      <c r="T28" s="200"/>
      <c r="U28" s="84"/>
      <c r="V28" s="74"/>
      <c r="W28" s="74">
        <f t="shared" si="3"/>
        <v>0</v>
      </c>
    </row>
    <row r="29" spans="1:23" ht="19.5" customHeight="1">
      <c r="A29" s="17">
        <v>19</v>
      </c>
      <c r="B29" s="132" t="s">
        <v>908</v>
      </c>
      <c r="C29" s="134" t="s">
        <v>909</v>
      </c>
      <c r="D29" s="133" t="s">
        <v>903</v>
      </c>
      <c r="E29" s="288" t="s">
        <v>1208</v>
      </c>
      <c r="F29" s="133" t="s">
        <v>900</v>
      </c>
      <c r="G29" s="177" t="s">
        <v>2004</v>
      </c>
      <c r="H29" s="153">
        <v>96221803</v>
      </c>
      <c r="I29" s="423" t="s">
        <v>1257</v>
      </c>
      <c r="J29" s="77" t="s">
        <v>1254</v>
      </c>
      <c r="K29" s="8" t="s">
        <v>910</v>
      </c>
      <c r="L29" s="10">
        <v>39189</v>
      </c>
      <c r="M29" s="348">
        <v>39197</v>
      </c>
      <c r="N29" s="355">
        <f t="shared" si="2"/>
        <v>268</v>
      </c>
      <c r="O29" s="86">
        <v>268</v>
      </c>
      <c r="P29" s="176"/>
      <c r="Q29" s="11"/>
      <c r="R29" s="11"/>
      <c r="S29" s="18"/>
      <c r="T29" s="200"/>
      <c r="U29" s="84"/>
      <c r="V29" s="74"/>
      <c r="W29" s="74">
        <f t="shared" si="3"/>
        <v>0</v>
      </c>
    </row>
    <row r="30" spans="1:23" ht="19.5" customHeight="1">
      <c r="A30" s="17">
        <v>20</v>
      </c>
      <c r="B30" s="132" t="s">
        <v>1262</v>
      </c>
      <c r="C30" s="134" t="s">
        <v>909</v>
      </c>
      <c r="D30" s="133" t="s">
        <v>903</v>
      </c>
      <c r="E30" s="288" t="s">
        <v>1208</v>
      </c>
      <c r="F30" s="133" t="s">
        <v>900</v>
      </c>
      <c r="G30" s="177" t="s">
        <v>2037</v>
      </c>
      <c r="H30" s="153">
        <v>93886220</v>
      </c>
      <c r="I30" s="77" t="s">
        <v>720</v>
      </c>
      <c r="J30" s="77"/>
      <c r="K30" s="8" t="s">
        <v>1263</v>
      </c>
      <c r="L30" s="10">
        <v>39198</v>
      </c>
      <c r="M30" s="348">
        <v>39202</v>
      </c>
      <c r="N30" s="355">
        <f t="shared" si="2"/>
        <v>268</v>
      </c>
      <c r="O30" s="86">
        <v>268</v>
      </c>
      <c r="P30" s="176"/>
      <c r="Q30" s="11"/>
      <c r="R30" s="11"/>
      <c r="S30" s="18"/>
      <c r="T30" s="200"/>
      <c r="U30" s="84"/>
      <c r="V30" s="74"/>
      <c r="W30" s="74">
        <f t="shared" si="3"/>
        <v>0</v>
      </c>
    </row>
    <row r="31" spans="1:23" ht="19.5" customHeight="1">
      <c r="A31" s="17">
        <v>21</v>
      </c>
      <c r="B31" s="132" t="s">
        <v>1636</v>
      </c>
      <c r="C31" s="132" t="s">
        <v>195</v>
      </c>
      <c r="D31" s="133" t="s">
        <v>937</v>
      </c>
      <c r="E31" s="333" t="s">
        <v>1279</v>
      </c>
      <c r="F31" s="133" t="s">
        <v>900</v>
      </c>
      <c r="G31" s="177" t="s">
        <v>2015</v>
      </c>
      <c r="H31" s="153">
        <v>96553790</v>
      </c>
      <c r="I31" s="77" t="s">
        <v>721</v>
      </c>
      <c r="J31" s="8" t="s">
        <v>1278</v>
      </c>
      <c r="K31" s="8" t="s">
        <v>217</v>
      </c>
      <c r="L31" s="10">
        <v>39189</v>
      </c>
      <c r="M31" s="348">
        <v>39197</v>
      </c>
      <c r="N31" s="355">
        <f t="shared" si="2"/>
        <v>268</v>
      </c>
      <c r="O31" s="86">
        <v>268</v>
      </c>
      <c r="P31" s="176"/>
      <c r="Q31" s="11"/>
      <c r="R31" s="11"/>
      <c r="S31" s="18"/>
      <c r="T31" s="200"/>
      <c r="U31" s="84"/>
      <c r="V31" s="74"/>
      <c r="W31" s="74">
        <f t="shared" si="3"/>
        <v>0</v>
      </c>
    </row>
    <row r="32" spans="1:23" ht="19.5" customHeight="1">
      <c r="A32" s="17">
        <v>22</v>
      </c>
      <c r="B32" s="132" t="s">
        <v>1676</v>
      </c>
      <c r="C32" s="134" t="s">
        <v>2475</v>
      </c>
      <c r="D32" s="133" t="s">
        <v>937</v>
      </c>
      <c r="E32" s="288" t="s">
        <v>1208</v>
      </c>
      <c r="F32" s="133" t="s">
        <v>900</v>
      </c>
      <c r="G32" s="177" t="s">
        <v>2016</v>
      </c>
      <c r="H32" s="153"/>
      <c r="I32" s="77" t="s">
        <v>722</v>
      </c>
      <c r="J32" s="8" t="s">
        <v>1278</v>
      </c>
      <c r="K32" s="8" t="s">
        <v>218</v>
      </c>
      <c r="L32" s="10">
        <v>39189</v>
      </c>
      <c r="M32" s="348">
        <v>39197</v>
      </c>
      <c r="N32" s="355">
        <f t="shared" si="2"/>
        <v>268</v>
      </c>
      <c r="O32" s="86">
        <v>268</v>
      </c>
      <c r="P32" s="176"/>
      <c r="Q32" s="11"/>
      <c r="R32" s="11"/>
      <c r="S32" s="18"/>
      <c r="T32" s="200"/>
      <c r="U32" s="84"/>
      <c r="V32" s="74"/>
      <c r="W32" s="74">
        <f t="shared" si="3"/>
        <v>0</v>
      </c>
    </row>
    <row r="33" spans="1:23" ht="19.5" customHeight="1">
      <c r="A33" s="17">
        <v>23</v>
      </c>
      <c r="B33" s="132" t="s">
        <v>1677</v>
      </c>
      <c r="C33" s="132" t="s">
        <v>2007</v>
      </c>
      <c r="D33" s="133" t="s">
        <v>903</v>
      </c>
      <c r="E33" s="288" t="s">
        <v>1208</v>
      </c>
      <c r="F33" s="133" t="s">
        <v>900</v>
      </c>
      <c r="G33" s="177" t="s">
        <v>2017</v>
      </c>
      <c r="H33" s="153"/>
      <c r="I33" s="423" t="s">
        <v>723</v>
      </c>
      <c r="J33" s="8" t="s">
        <v>1278</v>
      </c>
      <c r="K33" s="8" t="s">
        <v>219</v>
      </c>
      <c r="L33" s="10">
        <v>39189</v>
      </c>
      <c r="M33" s="348">
        <v>39197</v>
      </c>
      <c r="N33" s="355">
        <f t="shared" si="2"/>
        <v>268</v>
      </c>
      <c r="O33" s="86">
        <v>268</v>
      </c>
      <c r="P33" s="176"/>
      <c r="Q33" s="11"/>
      <c r="R33" s="11"/>
      <c r="S33" s="18"/>
      <c r="T33" s="200"/>
      <c r="U33" s="84"/>
      <c r="V33" s="74"/>
      <c r="W33" s="74">
        <f t="shared" si="3"/>
        <v>0</v>
      </c>
    </row>
    <row r="34" spans="1:23" ht="19.5" customHeight="1">
      <c r="A34" s="17">
        <v>24</v>
      </c>
      <c r="B34" s="132" t="s">
        <v>1678</v>
      </c>
      <c r="C34" s="132" t="s">
        <v>562</v>
      </c>
      <c r="D34" s="133" t="s">
        <v>937</v>
      </c>
      <c r="E34" s="288" t="s">
        <v>1208</v>
      </c>
      <c r="F34" s="133" t="s">
        <v>900</v>
      </c>
      <c r="G34" s="177" t="s">
        <v>2018</v>
      </c>
      <c r="H34" s="153"/>
      <c r="I34" s="424" t="s">
        <v>412</v>
      </c>
      <c r="J34" s="8" t="s">
        <v>1278</v>
      </c>
      <c r="K34" s="8" t="s">
        <v>220</v>
      </c>
      <c r="L34" s="10">
        <v>39189</v>
      </c>
      <c r="M34" s="348">
        <v>39197</v>
      </c>
      <c r="N34" s="355">
        <f t="shared" si="2"/>
        <v>268</v>
      </c>
      <c r="O34" s="86">
        <v>268</v>
      </c>
      <c r="P34" s="176"/>
      <c r="Q34" s="11"/>
      <c r="R34" s="11"/>
      <c r="S34" s="18"/>
      <c r="T34" s="200"/>
      <c r="U34" s="84"/>
      <c r="V34" s="74"/>
      <c r="W34" s="74">
        <f t="shared" si="3"/>
        <v>0</v>
      </c>
    </row>
    <row r="35" spans="1:23" ht="19.5" customHeight="1">
      <c r="A35" s="17">
        <v>25</v>
      </c>
      <c r="B35" s="132" t="s">
        <v>1680</v>
      </c>
      <c r="C35" s="134" t="s">
        <v>195</v>
      </c>
      <c r="D35" s="133" t="s">
        <v>937</v>
      </c>
      <c r="E35" s="288" t="s">
        <v>1208</v>
      </c>
      <c r="F35" s="133" t="s">
        <v>900</v>
      </c>
      <c r="G35" s="177" t="s">
        <v>2019</v>
      </c>
      <c r="H35" s="153">
        <v>96603866</v>
      </c>
      <c r="I35" s="77" t="s">
        <v>724</v>
      </c>
      <c r="J35" s="8" t="s">
        <v>1278</v>
      </c>
      <c r="K35" s="8" t="s">
        <v>221</v>
      </c>
      <c r="L35" s="10">
        <v>39189</v>
      </c>
      <c r="M35" s="348">
        <v>39197</v>
      </c>
      <c r="N35" s="355">
        <f t="shared" si="2"/>
        <v>268</v>
      </c>
      <c r="O35" s="86">
        <v>268</v>
      </c>
      <c r="P35" s="176"/>
      <c r="Q35" s="11"/>
      <c r="R35" s="11"/>
      <c r="S35" s="18"/>
      <c r="T35" s="200"/>
      <c r="U35" s="84"/>
      <c r="V35" s="74"/>
      <c r="W35" s="74">
        <f t="shared" si="3"/>
        <v>0</v>
      </c>
    </row>
    <row r="36" spans="1:23" ht="19.5" customHeight="1">
      <c r="A36" s="17">
        <v>26</v>
      </c>
      <c r="B36" s="132" t="s">
        <v>1679</v>
      </c>
      <c r="C36" s="132" t="s">
        <v>195</v>
      </c>
      <c r="D36" s="133" t="s">
        <v>937</v>
      </c>
      <c r="E36" s="288" t="s">
        <v>1208</v>
      </c>
      <c r="F36" s="133" t="s">
        <v>900</v>
      </c>
      <c r="G36" s="177" t="s">
        <v>2020</v>
      </c>
      <c r="H36" s="153"/>
      <c r="I36" s="77" t="s">
        <v>2526</v>
      </c>
      <c r="J36" s="8" t="s">
        <v>1278</v>
      </c>
      <c r="K36" s="8" t="s">
        <v>222</v>
      </c>
      <c r="L36" s="10">
        <v>39189</v>
      </c>
      <c r="M36" s="348">
        <v>39197</v>
      </c>
      <c r="N36" s="355">
        <f t="shared" si="2"/>
        <v>268</v>
      </c>
      <c r="O36" s="86">
        <v>268</v>
      </c>
      <c r="P36" s="176"/>
      <c r="Q36" s="11"/>
      <c r="R36" s="11"/>
      <c r="S36" s="18"/>
      <c r="T36" s="200"/>
      <c r="U36" s="84"/>
      <c r="V36" s="74"/>
      <c r="W36" s="74">
        <f t="shared" si="3"/>
        <v>0</v>
      </c>
    </row>
    <row r="37" spans="1:23" ht="19.5" customHeight="1">
      <c r="A37" s="17">
        <v>27</v>
      </c>
      <c r="B37" s="132" t="s">
        <v>1681</v>
      </c>
      <c r="C37" s="132" t="s">
        <v>2410</v>
      </c>
      <c r="D37" s="133" t="s">
        <v>903</v>
      </c>
      <c r="E37" s="288" t="s">
        <v>1208</v>
      </c>
      <c r="F37" s="133" t="s">
        <v>900</v>
      </c>
      <c r="G37" s="177" t="s">
        <v>2021</v>
      </c>
      <c r="H37" s="153">
        <v>91006892</v>
      </c>
      <c r="I37" s="423" t="s">
        <v>725</v>
      </c>
      <c r="J37" s="8" t="s">
        <v>1278</v>
      </c>
      <c r="K37" s="8" t="s">
        <v>223</v>
      </c>
      <c r="L37" s="10">
        <v>39189</v>
      </c>
      <c r="M37" s="348">
        <v>39197</v>
      </c>
      <c r="N37" s="355">
        <f t="shared" si="2"/>
        <v>268</v>
      </c>
      <c r="O37" s="86">
        <v>268</v>
      </c>
      <c r="P37" s="176"/>
      <c r="Q37" s="11"/>
      <c r="R37" s="11"/>
      <c r="S37" s="18"/>
      <c r="T37" s="200"/>
      <c r="U37" s="84"/>
      <c r="V37" s="74"/>
      <c r="W37" s="74">
        <f t="shared" si="3"/>
        <v>0</v>
      </c>
    </row>
    <row r="38" spans="1:23" ht="19.5" customHeight="1">
      <c r="A38" s="17">
        <v>28</v>
      </c>
      <c r="B38" s="132" t="s">
        <v>1682</v>
      </c>
      <c r="C38" s="134" t="s">
        <v>1897</v>
      </c>
      <c r="D38" s="133" t="s">
        <v>903</v>
      </c>
      <c r="E38" s="288" t="s">
        <v>1208</v>
      </c>
      <c r="F38" s="133" t="s">
        <v>900</v>
      </c>
      <c r="G38" s="177" t="s">
        <v>2022</v>
      </c>
      <c r="H38" s="153">
        <v>98390857</v>
      </c>
      <c r="I38" s="423" t="s">
        <v>726</v>
      </c>
      <c r="J38" s="8" t="s">
        <v>1278</v>
      </c>
      <c r="K38" s="8" t="s">
        <v>224</v>
      </c>
      <c r="L38" s="10">
        <v>39189</v>
      </c>
      <c r="M38" s="348">
        <v>39197</v>
      </c>
      <c r="N38" s="355">
        <f t="shared" si="2"/>
        <v>268</v>
      </c>
      <c r="O38" s="86">
        <v>268</v>
      </c>
      <c r="P38" s="176"/>
      <c r="Q38" s="11"/>
      <c r="R38" s="11"/>
      <c r="S38" s="18"/>
      <c r="T38" s="200"/>
      <c r="U38" s="84"/>
      <c r="V38" s="74"/>
      <c r="W38" s="74">
        <f t="shared" si="3"/>
        <v>0</v>
      </c>
    </row>
    <row r="39" spans="1:23" ht="19.5" customHeight="1">
      <c r="A39" s="17">
        <v>29</v>
      </c>
      <c r="B39" s="132" t="s">
        <v>2064</v>
      </c>
      <c r="C39" s="132" t="s">
        <v>171</v>
      </c>
      <c r="D39" s="133" t="s">
        <v>1303</v>
      </c>
      <c r="E39" s="288" t="s">
        <v>1208</v>
      </c>
      <c r="F39" s="133" t="s">
        <v>900</v>
      </c>
      <c r="G39" s="177" t="s">
        <v>2023</v>
      </c>
      <c r="H39" s="153">
        <v>96322058</v>
      </c>
      <c r="I39" s="77" t="s">
        <v>727</v>
      </c>
      <c r="J39" s="8" t="s">
        <v>1278</v>
      </c>
      <c r="K39" s="8" t="s">
        <v>225</v>
      </c>
      <c r="L39" s="10">
        <v>39189</v>
      </c>
      <c r="M39" s="348">
        <v>39197</v>
      </c>
      <c r="N39" s="355">
        <f t="shared" si="2"/>
        <v>268</v>
      </c>
      <c r="O39" s="86">
        <v>268</v>
      </c>
      <c r="P39" s="176"/>
      <c r="Q39" s="11"/>
      <c r="R39" s="11"/>
      <c r="S39" s="18"/>
      <c r="T39" s="200"/>
      <c r="U39" s="84"/>
      <c r="V39" s="74"/>
      <c r="W39" s="74">
        <f t="shared" si="3"/>
        <v>0</v>
      </c>
    </row>
    <row r="40" spans="1:23" ht="19.5" customHeight="1">
      <c r="A40" s="17">
        <v>30</v>
      </c>
      <c r="B40" s="132" t="s">
        <v>2408</v>
      </c>
      <c r="C40" s="132" t="s">
        <v>1270</v>
      </c>
      <c r="D40" s="133" t="s">
        <v>1161</v>
      </c>
      <c r="E40" s="288" t="s">
        <v>1208</v>
      </c>
      <c r="F40" s="133" t="s">
        <v>900</v>
      </c>
      <c r="G40" s="177" t="s">
        <v>2024</v>
      </c>
      <c r="H40" s="153">
        <v>91468191</v>
      </c>
      <c r="I40" s="423" t="s">
        <v>728</v>
      </c>
      <c r="J40" s="8" t="s">
        <v>1278</v>
      </c>
      <c r="K40" s="8" t="s">
        <v>226</v>
      </c>
      <c r="L40" s="10">
        <v>39189</v>
      </c>
      <c r="M40" s="348">
        <v>39197</v>
      </c>
      <c r="N40" s="355">
        <f t="shared" si="2"/>
        <v>268</v>
      </c>
      <c r="O40" s="86">
        <v>268</v>
      </c>
      <c r="P40" s="176"/>
      <c r="Q40" s="11"/>
      <c r="R40" s="11"/>
      <c r="S40" s="18"/>
      <c r="T40" s="200"/>
      <c r="U40" s="84"/>
      <c r="V40" s="74"/>
      <c r="W40" s="74">
        <f t="shared" si="3"/>
        <v>0</v>
      </c>
    </row>
    <row r="41" spans="1:23" ht="19.5" customHeight="1">
      <c r="A41" s="17">
        <v>31</v>
      </c>
      <c r="B41" s="132" t="s">
        <v>898</v>
      </c>
      <c r="C41" s="134" t="s">
        <v>1496</v>
      </c>
      <c r="D41" s="133" t="s">
        <v>899</v>
      </c>
      <c r="E41" s="288" t="s">
        <v>1208</v>
      </c>
      <c r="F41" s="133" t="s">
        <v>900</v>
      </c>
      <c r="G41" s="177" t="s">
        <v>2010</v>
      </c>
      <c r="H41" s="133">
        <v>96752928</v>
      </c>
      <c r="I41" s="423" t="s">
        <v>1683</v>
      </c>
      <c r="J41" s="77" t="s">
        <v>1684</v>
      </c>
      <c r="K41" s="8" t="s">
        <v>901</v>
      </c>
      <c r="L41" s="10">
        <v>39189</v>
      </c>
      <c r="M41" s="348">
        <v>39202</v>
      </c>
      <c r="N41" s="355">
        <f t="shared" si="2"/>
        <v>268</v>
      </c>
      <c r="O41" s="86">
        <v>268</v>
      </c>
      <c r="P41" s="176"/>
      <c r="Q41" s="11"/>
      <c r="R41" s="11"/>
      <c r="S41" s="18"/>
      <c r="T41" s="200"/>
      <c r="U41" s="84"/>
      <c r="V41" s="74"/>
      <c r="W41" s="74">
        <f t="shared" si="3"/>
        <v>0</v>
      </c>
    </row>
    <row r="42" spans="1:23" ht="19.5" customHeight="1">
      <c r="A42" s="17">
        <v>32</v>
      </c>
      <c r="B42" s="132" t="s">
        <v>1164</v>
      </c>
      <c r="C42" s="134" t="s">
        <v>1160</v>
      </c>
      <c r="D42" s="133" t="s">
        <v>1161</v>
      </c>
      <c r="E42" s="288" t="s">
        <v>1208</v>
      </c>
      <c r="F42" s="133" t="s">
        <v>900</v>
      </c>
      <c r="G42" s="177" t="s">
        <v>2001</v>
      </c>
      <c r="H42" s="133">
        <v>93418685</v>
      </c>
      <c r="I42" s="423" t="s">
        <v>2529</v>
      </c>
      <c r="J42" s="77" t="s">
        <v>1258</v>
      </c>
      <c r="K42" s="8" t="s">
        <v>1202</v>
      </c>
      <c r="L42" s="10">
        <v>39197</v>
      </c>
      <c r="M42" s="348">
        <v>39202</v>
      </c>
      <c r="N42" s="355">
        <f t="shared" si="2"/>
        <v>268</v>
      </c>
      <c r="O42" s="86">
        <v>268</v>
      </c>
      <c r="P42" s="176"/>
      <c r="Q42" s="11"/>
      <c r="R42" s="11"/>
      <c r="S42" s="18"/>
      <c r="T42" s="200"/>
      <c r="U42" s="85"/>
      <c r="V42" s="92"/>
      <c r="W42" s="74">
        <f t="shared" si="3"/>
        <v>0</v>
      </c>
    </row>
    <row r="43" spans="1:23" ht="19.5" customHeight="1">
      <c r="A43" s="17">
        <v>33</v>
      </c>
      <c r="B43" s="132" t="s">
        <v>1216</v>
      </c>
      <c r="C43" s="134" t="s">
        <v>1217</v>
      </c>
      <c r="D43" s="133" t="s">
        <v>1218</v>
      </c>
      <c r="E43" s="288" t="s">
        <v>1208</v>
      </c>
      <c r="F43" s="133" t="s">
        <v>900</v>
      </c>
      <c r="G43" s="177" t="s">
        <v>2011</v>
      </c>
      <c r="H43" s="133">
        <v>91737803</v>
      </c>
      <c r="I43" s="423" t="s">
        <v>1259</v>
      </c>
      <c r="J43" s="77" t="s">
        <v>1260</v>
      </c>
      <c r="K43" s="8" t="s">
        <v>1219</v>
      </c>
      <c r="L43" s="10">
        <v>39200</v>
      </c>
      <c r="M43" s="348">
        <v>39202</v>
      </c>
      <c r="N43" s="355">
        <f t="shared" si="2"/>
        <v>268</v>
      </c>
      <c r="O43" s="86">
        <v>268</v>
      </c>
      <c r="P43" s="176"/>
      <c r="Q43" s="11"/>
      <c r="R43" s="11"/>
      <c r="S43" s="18"/>
      <c r="T43" s="200"/>
      <c r="U43" s="86"/>
      <c r="V43" s="75"/>
      <c r="W43" s="74">
        <f t="shared" si="3"/>
        <v>0</v>
      </c>
    </row>
    <row r="44" spans="1:23" ht="19.5" customHeight="1">
      <c r="A44" s="17">
        <v>34</v>
      </c>
      <c r="B44" s="132" t="s">
        <v>926</v>
      </c>
      <c r="C44" s="134" t="s">
        <v>927</v>
      </c>
      <c r="D44" s="133" t="s">
        <v>937</v>
      </c>
      <c r="E44" s="288" t="s">
        <v>1208</v>
      </c>
      <c r="F44" s="133" t="s">
        <v>900</v>
      </c>
      <c r="G44" s="177" t="s">
        <v>2012</v>
      </c>
      <c r="H44" s="133">
        <v>97345072</v>
      </c>
      <c r="I44" s="423" t="s">
        <v>1698</v>
      </c>
      <c r="J44" s="77" t="s">
        <v>1699</v>
      </c>
      <c r="K44" s="8" t="s">
        <v>1171</v>
      </c>
      <c r="L44" s="10">
        <v>39189</v>
      </c>
      <c r="M44" s="348">
        <v>39202</v>
      </c>
      <c r="N44" s="355">
        <f t="shared" si="2"/>
        <v>268</v>
      </c>
      <c r="O44" s="87">
        <v>268</v>
      </c>
      <c r="P44" s="223"/>
      <c r="Q44" s="265"/>
      <c r="R44" s="265"/>
      <c r="S44" s="19"/>
      <c r="T44" s="200"/>
      <c r="U44" s="87"/>
      <c r="V44" s="74"/>
      <c r="W44" s="74">
        <f t="shared" si="3"/>
        <v>0</v>
      </c>
    </row>
    <row r="45" spans="1:23" ht="19.5" customHeight="1">
      <c r="A45" s="17">
        <v>35</v>
      </c>
      <c r="B45" s="132" t="s">
        <v>936</v>
      </c>
      <c r="C45" s="134" t="s">
        <v>927</v>
      </c>
      <c r="D45" s="133" t="s">
        <v>937</v>
      </c>
      <c r="E45" s="288" t="s">
        <v>1208</v>
      </c>
      <c r="F45" s="133" t="s">
        <v>900</v>
      </c>
      <c r="G45" s="177" t="s">
        <v>2003</v>
      </c>
      <c r="H45" s="133"/>
      <c r="I45" s="423" t="s">
        <v>1383</v>
      </c>
      <c r="J45" s="77"/>
      <c r="K45" s="8" t="s">
        <v>1172</v>
      </c>
      <c r="L45" s="10">
        <v>39197</v>
      </c>
      <c r="M45" s="348"/>
      <c r="N45" s="355">
        <f t="shared" si="2"/>
        <v>268</v>
      </c>
      <c r="O45" s="86">
        <v>268</v>
      </c>
      <c r="P45" s="176"/>
      <c r="Q45" s="11"/>
      <c r="R45" s="11"/>
      <c r="S45" s="18"/>
      <c r="T45" s="200"/>
      <c r="U45" s="87"/>
      <c r="V45" s="74"/>
      <c r="W45" s="74">
        <f t="shared" si="3"/>
        <v>0</v>
      </c>
    </row>
    <row r="46" spans="1:23" ht="19.5" customHeight="1">
      <c r="A46" s="17">
        <v>36</v>
      </c>
      <c r="B46" s="132" t="s">
        <v>2210</v>
      </c>
      <c r="C46" s="134" t="s">
        <v>929</v>
      </c>
      <c r="D46" s="133" t="s">
        <v>903</v>
      </c>
      <c r="E46" s="288" t="s">
        <v>1208</v>
      </c>
      <c r="F46" s="133" t="s">
        <v>900</v>
      </c>
      <c r="G46" s="177" t="s">
        <v>2009</v>
      </c>
      <c r="H46" s="133">
        <v>91291665</v>
      </c>
      <c r="I46" s="423" t="s">
        <v>2211</v>
      </c>
      <c r="J46" s="77" t="s">
        <v>2212</v>
      </c>
      <c r="K46" s="8" t="s">
        <v>1172</v>
      </c>
      <c r="L46" s="10">
        <v>39197</v>
      </c>
      <c r="M46" s="348"/>
      <c r="N46" s="355">
        <f t="shared" si="2"/>
        <v>268</v>
      </c>
      <c r="O46" s="87">
        <v>268</v>
      </c>
      <c r="P46" s="223"/>
      <c r="Q46" s="265"/>
      <c r="R46" s="265"/>
      <c r="S46" s="19"/>
      <c r="T46" s="200"/>
      <c r="U46" s="87"/>
      <c r="V46" s="74"/>
      <c r="W46" s="74">
        <f t="shared" si="3"/>
        <v>0</v>
      </c>
    </row>
    <row r="47" spans="1:27" ht="19.5" customHeight="1">
      <c r="A47" s="17">
        <v>37</v>
      </c>
      <c r="B47" s="132" t="s">
        <v>2233</v>
      </c>
      <c r="C47" s="134" t="s">
        <v>909</v>
      </c>
      <c r="D47" s="133" t="s">
        <v>903</v>
      </c>
      <c r="E47" s="288" t="s">
        <v>1208</v>
      </c>
      <c r="F47" s="133" t="s">
        <v>900</v>
      </c>
      <c r="G47" s="177" t="s">
        <v>1997</v>
      </c>
      <c r="H47" s="133">
        <v>96209209</v>
      </c>
      <c r="I47" s="423" t="s">
        <v>2234</v>
      </c>
      <c r="J47" s="77" t="s">
        <v>2236</v>
      </c>
      <c r="K47" s="8" t="s">
        <v>1215</v>
      </c>
      <c r="L47" s="10">
        <v>39196</v>
      </c>
      <c r="M47" s="348"/>
      <c r="N47" s="355">
        <f t="shared" si="2"/>
        <v>268</v>
      </c>
      <c r="O47" s="86">
        <v>268</v>
      </c>
      <c r="P47" s="176"/>
      <c r="Q47" s="11"/>
      <c r="R47" s="11"/>
      <c r="S47" s="18"/>
      <c r="T47" s="200"/>
      <c r="U47" s="87"/>
      <c r="V47" s="74"/>
      <c r="W47" s="74">
        <f t="shared" si="3"/>
        <v>0</v>
      </c>
      <c r="X47" s="81" t="s">
        <v>2236</v>
      </c>
      <c r="AA47" s="81" t="s">
        <v>2236</v>
      </c>
    </row>
    <row r="48" spans="1:23" ht="19.5" customHeight="1">
      <c r="A48" s="17">
        <v>38</v>
      </c>
      <c r="B48" s="132" t="s">
        <v>1265</v>
      </c>
      <c r="C48" s="134" t="s">
        <v>1163</v>
      </c>
      <c r="D48" s="133" t="s">
        <v>1161</v>
      </c>
      <c r="E48" s="288" t="s">
        <v>1208</v>
      </c>
      <c r="F48" s="133" t="s">
        <v>900</v>
      </c>
      <c r="G48" s="177" t="s">
        <v>2025</v>
      </c>
      <c r="H48" s="133"/>
      <c r="I48" s="423" t="s">
        <v>1584</v>
      </c>
      <c r="J48" s="18"/>
      <c r="K48" s="8" t="s">
        <v>1310</v>
      </c>
      <c r="L48" s="100" t="s">
        <v>1808</v>
      </c>
      <c r="M48" s="374"/>
      <c r="N48" s="355">
        <f t="shared" si="2"/>
        <v>268</v>
      </c>
      <c r="O48" s="86">
        <v>268</v>
      </c>
      <c r="P48" s="176"/>
      <c r="Q48" s="11"/>
      <c r="R48" s="11"/>
      <c r="S48" s="18"/>
      <c r="T48" s="200"/>
      <c r="U48" s="86"/>
      <c r="V48" s="75"/>
      <c r="W48" s="74">
        <f t="shared" si="3"/>
        <v>0</v>
      </c>
    </row>
    <row r="49" spans="1:23" ht="19.5" customHeight="1">
      <c r="A49" s="17">
        <v>39</v>
      </c>
      <c r="B49" s="132" t="s">
        <v>1266</v>
      </c>
      <c r="C49" s="134" t="s">
        <v>1163</v>
      </c>
      <c r="D49" s="133" t="s">
        <v>1161</v>
      </c>
      <c r="E49" s="288" t="s">
        <v>1208</v>
      </c>
      <c r="F49" s="133" t="s">
        <v>900</v>
      </c>
      <c r="G49" s="177" t="s">
        <v>2026</v>
      </c>
      <c r="H49" s="133"/>
      <c r="I49" s="423" t="s">
        <v>1585</v>
      </c>
      <c r="J49" s="18"/>
      <c r="K49" s="8" t="s">
        <v>1310</v>
      </c>
      <c r="L49" s="100" t="s">
        <v>1808</v>
      </c>
      <c r="M49" s="374"/>
      <c r="N49" s="355">
        <f t="shared" si="2"/>
        <v>268</v>
      </c>
      <c r="O49" s="86">
        <v>268</v>
      </c>
      <c r="P49" s="176"/>
      <c r="Q49" s="11"/>
      <c r="R49" s="11"/>
      <c r="S49" s="18"/>
      <c r="T49" s="200"/>
      <c r="U49" s="86"/>
      <c r="V49" s="75"/>
      <c r="W49" s="74">
        <f t="shared" si="3"/>
        <v>0</v>
      </c>
    </row>
    <row r="50" spans="1:23" ht="19.5" customHeight="1">
      <c r="A50" s="17">
        <v>40</v>
      </c>
      <c r="B50" s="132" t="s">
        <v>1271</v>
      </c>
      <c r="C50" s="134" t="s">
        <v>1163</v>
      </c>
      <c r="D50" s="133" t="s">
        <v>1161</v>
      </c>
      <c r="E50" s="288" t="s">
        <v>1208</v>
      </c>
      <c r="F50" s="133" t="s">
        <v>900</v>
      </c>
      <c r="G50" s="177" t="s">
        <v>2030</v>
      </c>
      <c r="H50" s="133"/>
      <c r="I50" s="423" t="s">
        <v>1586</v>
      </c>
      <c r="J50" s="18"/>
      <c r="K50" s="8" t="s">
        <v>1811</v>
      </c>
      <c r="L50" s="100" t="s">
        <v>1808</v>
      </c>
      <c r="M50" s="374"/>
      <c r="N50" s="355">
        <f t="shared" si="2"/>
        <v>268</v>
      </c>
      <c r="O50" s="86">
        <v>268</v>
      </c>
      <c r="P50" s="176"/>
      <c r="Q50" s="11"/>
      <c r="R50" s="11"/>
      <c r="S50" s="18"/>
      <c r="T50" s="200"/>
      <c r="U50" s="86"/>
      <c r="V50" s="75"/>
      <c r="W50" s="74">
        <f t="shared" si="3"/>
        <v>0</v>
      </c>
    </row>
    <row r="51" spans="1:23" ht="19.5" customHeight="1">
      <c r="A51" s="17">
        <v>41</v>
      </c>
      <c r="B51" s="132" t="s">
        <v>1326</v>
      </c>
      <c r="C51" s="134" t="s">
        <v>1163</v>
      </c>
      <c r="D51" s="133" t="s">
        <v>1161</v>
      </c>
      <c r="E51" s="288" t="s">
        <v>1208</v>
      </c>
      <c r="F51" s="133" t="s">
        <v>900</v>
      </c>
      <c r="G51" s="177" t="s">
        <v>2032</v>
      </c>
      <c r="H51" s="133">
        <v>81683027</v>
      </c>
      <c r="I51" s="134" t="s">
        <v>1322</v>
      </c>
      <c r="J51" s="18"/>
      <c r="K51" s="8" t="s">
        <v>1812</v>
      </c>
      <c r="L51" s="100" t="s">
        <v>1808</v>
      </c>
      <c r="M51" s="374"/>
      <c r="N51" s="355">
        <f t="shared" si="2"/>
        <v>268</v>
      </c>
      <c r="O51" s="86">
        <v>268</v>
      </c>
      <c r="P51" s="176"/>
      <c r="Q51" s="11"/>
      <c r="R51" s="11"/>
      <c r="S51" s="18"/>
      <c r="T51" s="200"/>
      <c r="U51" s="86"/>
      <c r="V51" s="75"/>
      <c r="W51" s="74">
        <f t="shared" si="3"/>
        <v>0</v>
      </c>
    </row>
    <row r="52" spans="1:27" ht="19.5" customHeight="1">
      <c r="A52" s="17">
        <v>42</v>
      </c>
      <c r="B52" s="132" t="s">
        <v>2237</v>
      </c>
      <c r="C52" s="134" t="s">
        <v>1163</v>
      </c>
      <c r="D52" s="133" t="s">
        <v>1161</v>
      </c>
      <c r="E52" s="288" t="s">
        <v>1208</v>
      </c>
      <c r="F52" s="133" t="s">
        <v>900</v>
      </c>
      <c r="G52" s="177" t="s">
        <v>2031</v>
      </c>
      <c r="H52" s="133">
        <v>94789682</v>
      </c>
      <c r="I52" s="423" t="s">
        <v>95</v>
      </c>
      <c r="J52" s="393" t="s">
        <v>2235</v>
      </c>
      <c r="K52" s="8" t="s">
        <v>1809</v>
      </c>
      <c r="L52" s="100" t="s">
        <v>1810</v>
      </c>
      <c r="M52" s="374"/>
      <c r="N52" s="355">
        <f t="shared" si="2"/>
        <v>268</v>
      </c>
      <c r="O52" s="86">
        <v>268</v>
      </c>
      <c r="P52" s="176"/>
      <c r="Q52" s="11"/>
      <c r="R52" s="11"/>
      <c r="S52" s="18"/>
      <c r="T52" s="200"/>
      <c r="U52" s="86"/>
      <c r="V52" s="75"/>
      <c r="W52" s="74">
        <f t="shared" si="3"/>
        <v>0</v>
      </c>
      <c r="X52" s="81" t="s">
        <v>2235</v>
      </c>
      <c r="AA52" s="81" t="s">
        <v>2235</v>
      </c>
    </row>
    <row r="53" spans="1:23" ht="19.5" customHeight="1">
      <c r="A53" s="17">
        <v>43</v>
      </c>
      <c r="B53" s="132" t="s">
        <v>91</v>
      </c>
      <c r="C53" s="134" t="s">
        <v>1163</v>
      </c>
      <c r="D53" s="133" t="s">
        <v>1161</v>
      </c>
      <c r="E53" s="288" t="s">
        <v>1208</v>
      </c>
      <c r="F53" s="133" t="s">
        <v>900</v>
      </c>
      <c r="G53" s="177" t="s">
        <v>2027</v>
      </c>
      <c r="H53" s="133"/>
      <c r="I53" s="77" t="s">
        <v>92</v>
      </c>
      <c r="J53" s="18"/>
      <c r="K53" s="8" t="s">
        <v>1311</v>
      </c>
      <c r="L53" s="10">
        <v>39223</v>
      </c>
      <c r="M53" s="348">
        <v>39227</v>
      </c>
      <c r="N53" s="355">
        <f t="shared" si="2"/>
        <v>268</v>
      </c>
      <c r="O53" s="86">
        <v>268</v>
      </c>
      <c r="P53" s="176"/>
      <c r="Q53" s="11"/>
      <c r="R53" s="11"/>
      <c r="S53" s="18"/>
      <c r="T53" s="200"/>
      <c r="U53" s="86"/>
      <c r="V53" s="75"/>
      <c r="W53" s="74">
        <f t="shared" si="3"/>
        <v>0</v>
      </c>
    </row>
    <row r="54" spans="1:23" ht="19.5" customHeight="1">
      <c r="A54" s="17">
        <v>44</v>
      </c>
      <c r="B54" s="132" t="s">
        <v>1267</v>
      </c>
      <c r="C54" s="134" t="s">
        <v>1163</v>
      </c>
      <c r="D54" s="133" t="s">
        <v>1161</v>
      </c>
      <c r="E54" s="288" t="s">
        <v>1208</v>
      </c>
      <c r="F54" s="133" t="s">
        <v>900</v>
      </c>
      <c r="G54" s="177" t="s">
        <v>2033</v>
      </c>
      <c r="H54" s="133"/>
      <c r="I54" s="77" t="s">
        <v>94</v>
      </c>
      <c r="J54" s="18"/>
      <c r="K54" s="8" t="s">
        <v>1310</v>
      </c>
      <c r="L54" s="10">
        <v>39213</v>
      </c>
      <c r="M54" s="348">
        <v>39227</v>
      </c>
      <c r="N54" s="355">
        <f t="shared" si="2"/>
        <v>268</v>
      </c>
      <c r="O54" s="86">
        <v>268</v>
      </c>
      <c r="P54" s="176"/>
      <c r="Q54" s="11"/>
      <c r="R54" s="11"/>
      <c r="S54" s="18"/>
      <c r="T54" s="200"/>
      <c r="U54" s="86"/>
      <c r="V54" s="75"/>
      <c r="W54" s="74">
        <f t="shared" si="3"/>
        <v>0</v>
      </c>
    </row>
    <row r="55" spans="1:24" ht="18.75" customHeight="1">
      <c r="A55" s="17">
        <v>45</v>
      </c>
      <c r="B55" s="132" t="s">
        <v>1268</v>
      </c>
      <c r="C55" s="134" t="s">
        <v>1270</v>
      </c>
      <c r="D55" s="133" t="s">
        <v>1161</v>
      </c>
      <c r="E55" s="288" t="s">
        <v>1208</v>
      </c>
      <c r="F55" s="133" t="s">
        <v>900</v>
      </c>
      <c r="G55" s="177" t="s">
        <v>2028</v>
      </c>
      <c r="H55" s="133">
        <v>90098868</v>
      </c>
      <c r="I55" s="77" t="s">
        <v>1588</v>
      </c>
      <c r="J55" s="18"/>
      <c r="K55" s="8" t="s">
        <v>1813</v>
      </c>
      <c r="L55" s="100" t="s">
        <v>1808</v>
      </c>
      <c r="M55" s="374"/>
      <c r="N55" s="355">
        <f t="shared" si="2"/>
        <v>268</v>
      </c>
      <c r="O55" s="86">
        <v>268</v>
      </c>
      <c r="P55" s="176"/>
      <c r="Q55" s="11"/>
      <c r="R55" s="11"/>
      <c r="S55" s="18"/>
      <c r="T55" s="200"/>
      <c r="U55" s="86"/>
      <c r="V55" s="75"/>
      <c r="W55" s="74">
        <f t="shared" si="3"/>
        <v>0</v>
      </c>
      <c r="X55" s="145"/>
    </row>
    <row r="56" spans="1:25" ht="18.75" customHeight="1">
      <c r="A56" s="17">
        <v>46</v>
      </c>
      <c r="B56" s="132" t="s">
        <v>1269</v>
      </c>
      <c r="C56" s="134" t="s">
        <v>1270</v>
      </c>
      <c r="D56" s="133" t="s">
        <v>1161</v>
      </c>
      <c r="E56" s="288" t="s">
        <v>1279</v>
      </c>
      <c r="F56" s="133" t="s">
        <v>900</v>
      </c>
      <c r="G56" s="177" t="s">
        <v>2029</v>
      </c>
      <c r="H56" s="133">
        <v>97490593</v>
      </c>
      <c r="I56" s="423" t="s">
        <v>1587</v>
      </c>
      <c r="J56" s="18"/>
      <c r="K56" s="8" t="s">
        <v>1814</v>
      </c>
      <c r="L56" s="100" t="s">
        <v>1808</v>
      </c>
      <c r="M56" s="374"/>
      <c r="N56" s="355">
        <f t="shared" si="2"/>
        <v>268</v>
      </c>
      <c r="O56" s="86">
        <v>268</v>
      </c>
      <c r="P56" s="176"/>
      <c r="Q56" s="11"/>
      <c r="R56" s="11"/>
      <c r="S56" s="18"/>
      <c r="T56" s="200"/>
      <c r="U56" s="86"/>
      <c r="V56" s="75"/>
      <c r="W56" s="74">
        <f t="shared" si="3"/>
        <v>0</v>
      </c>
      <c r="X56" s="81"/>
      <c r="Y56" s="98"/>
    </row>
    <row r="57" spans="1:25" ht="18.75" customHeight="1">
      <c r="A57" s="17">
        <v>47</v>
      </c>
      <c r="B57" s="132" t="s">
        <v>1817</v>
      </c>
      <c r="C57" s="134" t="s">
        <v>1213</v>
      </c>
      <c r="D57" s="133" t="s">
        <v>903</v>
      </c>
      <c r="E57" s="288" t="s">
        <v>1208</v>
      </c>
      <c r="F57" s="133" t="s">
        <v>900</v>
      </c>
      <c r="G57" s="177" t="s">
        <v>2002</v>
      </c>
      <c r="H57" s="133"/>
      <c r="I57" s="425" t="s">
        <v>1382</v>
      </c>
      <c r="J57" s="18"/>
      <c r="K57" s="8" t="s">
        <v>1818</v>
      </c>
      <c r="L57" s="10">
        <v>39214</v>
      </c>
      <c r="M57" s="348"/>
      <c r="N57" s="355">
        <f t="shared" si="2"/>
        <v>268</v>
      </c>
      <c r="O57" s="99">
        <v>268</v>
      </c>
      <c r="P57" s="222"/>
      <c r="Q57" s="266"/>
      <c r="R57" s="266"/>
      <c r="S57" s="106"/>
      <c r="T57" s="200"/>
      <c r="U57" s="86"/>
      <c r="V57" s="75"/>
      <c r="W57" s="74">
        <f t="shared" si="3"/>
        <v>0</v>
      </c>
      <c r="X57" s="81"/>
      <c r="Y57" s="98"/>
    </row>
    <row r="58" spans="1:25" ht="18.75" customHeight="1">
      <c r="A58" s="17">
        <v>48</v>
      </c>
      <c r="B58" s="232" t="s">
        <v>413</v>
      </c>
      <c r="C58" s="365" t="s">
        <v>655</v>
      </c>
      <c r="D58" s="133" t="s">
        <v>1279</v>
      </c>
      <c r="E58" s="288" t="s">
        <v>1208</v>
      </c>
      <c r="F58" s="133" t="s">
        <v>900</v>
      </c>
      <c r="G58" s="133">
        <v>372</v>
      </c>
      <c r="H58" s="133" t="s">
        <v>2216</v>
      </c>
      <c r="I58" s="426" t="s">
        <v>2215</v>
      </c>
      <c r="J58" s="19" t="s">
        <v>603</v>
      </c>
      <c r="K58" s="42" t="s">
        <v>604</v>
      </c>
      <c r="L58" s="10">
        <v>39464</v>
      </c>
      <c r="M58" s="348">
        <v>39464</v>
      </c>
      <c r="N58" s="355">
        <f t="shared" si="2"/>
        <v>268</v>
      </c>
      <c r="O58" s="99">
        <v>268</v>
      </c>
      <c r="P58" s="222"/>
      <c r="Q58" s="266"/>
      <c r="R58" s="266"/>
      <c r="S58" s="106"/>
      <c r="T58" s="200"/>
      <c r="U58" s="86"/>
      <c r="V58" s="75"/>
      <c r="W58" s="74">
        <f t="shared" si="3"/>
        <v>0</v>
      </c>
      <c r="X58" s="81" t="s">
        <v>2337</v>
      </c>
      <c r="Y58" s="98"/>
    </row>
    <row r="59" spans="1:27" ht="18.75" customHeight="1">
      <c r="A59" s="17">
        <v>49</v>
      </c>
      <c r="B59" s="232" t="s">
        <v>1094</v>
      </c>
      <c r="C59" s="365" t="s">
        <v>1095</v>
      </c>
      <c r="D59" s="133" t="s">
        <v>1279</v>
      </c>
      <c r="E59" s="288" t="s">
        <v>1208</v>
      </c>
      <c r="F59" s="133" t="s">
        <v>900</v>
      </c>
      <c r="G59" s="133">
        <v>373</v>
      </c>
      <c r="H59" s="133"/>
      <c r="I59" s="425" t="s">
        <v>2528</v>
      </c>
      <c r="J59" s="19" t="s">
        <v>603</v>
      </c>
      <c r="K59" s="42" t="s">
        <v>604</v>
      </c>
      <c r="L59" s="10">
        <v>39464</v>
      </c>
      <c r="M59" s="348">
        <v>39464</v>
      </c>
      <c r="N59" s="355">
        <f t="shared" si="2"/>
        <v>268</v>
      </c>
      <c r="O59" s="99">
        <v>268</v>
      </c>
      <c r="P59" s="222"/>
      <c r="Q59" s="266"/>
      <c r="R59" s="266"/>
      <c r="S59" s="19"/>
      <c r="T59" s="200"/>
      <c r="U59" s="86"/>
      <c r="V59" s="75"/>
      <c r="W59" s="74">
        <f t="shared" si="3"/>
        <v>0</v>
      </c>
      <c r="X59" s="81" t="s">
        <v>580</v>
      </c>
      <c r="AA59" s="81" t="s">
        <v>580</v>
      </c>
    </row>
    <row r="60" spans="1:26" ht="19.5" customHeight="1">
      <c r="A60" s="17">
        <v>50</v>
      </c>
      <c r="B60" s="232" t="s">
        <v>540</v>
      </c>
      <c r="C60" s="366" t="s">
        <v>445</v>
      </c>
      <c r="D60" s="133" t="s">
        <v>1619</v>
      </c>
      <c r="E60" s="288" t="s">
        <v>1208</v>
      </c>
      <c r="F60" s="133" t="s">
        <v>900</v>
      </c>
      <c r="G60" s="133">
        <v>394</v>
      </c>
      <c r="H60" s="133"/>
      <c r="I60" s="427" t="s">
        <v>1125</v>
      </c>
      <c r="J60" s="112" t="s">
        <v>687</v>
      </c>
      <c r="K60" s="42" t="s">
        <v>1223</v>
      </c>
      <c r="L60" s="10">
        <v>39566</v>
      </c>
      <c r="M60" s="10">
        <v>39566</v>
      </c>
      <c r="N60" s="355">
        <f t="shared" si="2"/>
        <v>268</v>
      </c>
      <c r="O60" s="201">
        <v>268</v>
      </c>
      <c r="P60" s="223"/>
      <c r="Q60" s="265"/>
      <c r="R60" s="265"/>
      <c r="S60" s="19"/>
      <c r="T60" s="200"/>
      <c r="U60" s="86"/>
      <c r="V60" s="75"/>
      <c r="W60" s="74">
        <f t="shared" si="3"/>
        <v>0</v>
      </c>
      <c r="X60" s="81" t="s">
        <v>2489</v>
      </c>
      <c r="Z60" t="s">
        <v>1225</v>
      </c>
    </row>
    <row r="61" spans="1:27" ht="19.5" customHeight="1">
      <c r="A61" s="17">
        <v>51</v>
      </c>
      <c r="B61" s="232" t="s">
        <v>1096</v>
      </c>
      <c r="C61" s="366" t="s">
        <v>548</v>
      </c>
      <c r="D61" s="133" t="s">
        <v>1495</v>
      </c>
      <c r="E61" s="288" t="s">
        <v>1208</v>
      </c>
      <c r="F61" s="133" t="s">
        <v>900</v>
      </c>
      <c r="G61" s="133">
        <v>395</v>
      </c>
      <c r="H61" s="133"/>
      <c r="I61" s="426" t="s">
        <v>1378</v>
      </c>
      <c r="J61" s="18"/>
      <c r="K61" s="42" t="s">
        <v>1223</v>
      </c>
      <c r="L61" s="10">
        <v>39566</v>
      </c>
      <c r="M61" s="10">
        <v>39566</v>
      </c>
      <c r="N61" s="355">
        <f t="shared" si="2"/>
        <v>268</v>
      </c>
      <c r="O61" s="87">
        <v>268</v>
      </c>
      <c r="P61" s="223"/>
      <c r="Q61" s="265"/>
      <c r="R61" s="265"/>
      <c r="S61" s="19"/>
      <c r="T61" s="200"/>
      <c r="U61" s="86"/>
      <c r="V61" s="75"/>
      <c r="W61" s="74">
        <f t="shared" si="3"/>
        <v>0</v>
      </c>
      <c r="X61" s="81" t="s">
        <v>539</v>
      </c>
      <c r="Z61" t="s">
        <v>1224</v>
      </c>
      <c r="AA61" s="81" t="s">
        <v>539</v>
      </c>
    </row>
    <row r="62" spans="1:24" ht="19.5" customHeight="1">
      <c r="A62" s="17">
        <v>52</v>
      </c>
      <c r="B62" s="132" t="s">
        <v>503</v>
      </c>
      <c r="C62" s="365" t="s">
        <v>656</v>
      </c>
      <c r="D62" s="133" t="s">
        <v>1279</v>
      </c>
      <c r="E62" s="288" t="s">
        <v>1208</v>
      </c>
      <c r="F62" s="133" t="s">
        <v>900</v>
      </c>
      <c r="G62" s="133">
        <v>252</v>
      </c>
      <c r="H62" s="133"/>
      <c r="I62" s="428" t="s">
        <v>1126</v>
      </c>
      <c r="J62" s="18"/>
      <c r="K62" s="388" t="s">
        <v>44</v>
      </c>
      <c r="L62" s="10">
        <v>39416</v>
      </c>
      <c r="M62" s="348">
        <v>39419</v>
      </c>
      <c r="N62" s="355">
        <f t="shared" si="2"/>
        <v>268</v>
      </c>
      <c r="O62" s="87">
        <v>268</v>
      </c>
      <c r="P62" s="223"/>
      <c r="Q62" s="265"/>
      <c r="R62" s="265"/>
      <c r="S62" s="19"/>
      <c r="T62" s="200"/>
      <c r="U62" s="86"/>
      <c r="V62" s="75"/>
      <c r="W62" s="74">
        <f t="shared" si="3"/>
        <v>0</v>
      </c>
      <c r="X62" s="81" t="s">
        <v>2337</v>
      </c>
    </row>
    <row r="63" spans="1:24" ht="19.5" customHeight="1">
      <c r="A63" s="17">
        <v>53</v>
      </c>
      <c r="B63" s="232" t="s">
        <v>1772</v>
      </c>
      <c r="C63" s="134" t="s">
        <v>414</v>
      </c>
      <c r="D63" s="133" t="s">
        <v>1279</v>
      </c>
      <c r="E63" s="288" t="s">
        <v>1208</v>
      </c>
      <c r="F63" s="133" t="s">
        <v>900</v>
      </c>
      <c r="G63" s="133">
        <v>374</v>
      </c>
      <c r="H63" s="133" t="s">
        <v>2327</v>
      </c>
      <c r="I63" s="425" t="s">
        <v>2328</v>
      </c>
      <c r="J63" s="19" t="s">
        <v>603</v>
      </c>
      <c r="K63" s="42" t="s">
        <v>604</v>
      </c>
      <c r="L63" s="10">
        <v>39464</v>
      </c>
      <c r="M63" s="348">
        <v>39464</v>
      </c>
      <c r="N63" s="355">
        <f aca="true" t="shared" si="4" ref="N63:N126">+O63+U63</f>
        <v>268</v>
      </c>
      <c r="O63" s="99">
        <v>268</v>
      </c>
      <c r="P63" s="222"/>
      <c r="Q63" s="266"/>
      <c r="R63" s="266"/>
      <c r="S63" s="19"/>
      <c r="T63" s="200"/>
      <c r="U63" s="86"/>
      <c r="V63" s="75"/>
      <c r="W63" s="74">
        <f aca="true" t="shared" si="5" ref="W63:W79">+U63+V63</f>
        <v>0</v>
      </c>
      <c r="X63" s="81" t="s">
        <v>2337</v>
      </c>
    </row>
    <row r="64" spans="1:24" ht="19.5" customHeight="1">
      <c r="A64" s="17">
        <v>54</v>
      </c>
      <c r="B64" s="232" t="s">
        <v>415</v>
      </c>
      <c r="C64" s="134" t="s">
        <v>414</v>
      </c>
      <c r="D64" s="133" t="s">
        <v>1279</v>
      </c>
      <c r="E64" s="288" t="s">
        <v>1208</v>
      </c>
      <c r="F64" s="133" t="s">
        <v>900</v>
      </c>
      <c r="G64" s="133">
        <v>402</v>
      </c>
      <c r="H64" s="133" t="s">
        <v>2329</v>
      </c>
      <c r="I64" s="425" t="s">
        <v>2330</v>
      </c>
      <c r="J64" s="18"/>
      <c r="K64" s="453" t="s">
        <v>145</v>
      </c>
      <c r="L64" s="10">
        <v>39591</v>
      </c>
      <c r="M64" s="351">
        <v>39591</v>
      </c>
      <c r="N64" s="371">
        <f t="shared" si="4"/>
        <v>268</v>
      </c>
      <c r="O64" s="200">
        <v>268</v>
      </c>
      <c r="P64" s="223"/>
      <c r="Q64" s="265"/>
      <c r="R64" s="265"/>
      <c r="S64" s="19"/>
      <c r="T64" s="200"/>
      <c r="U64" s="86"/>
      <c r="V64" s="75"/>
      <c r="W64" s="74">
        <f t="shared" si="5"/>
        <v>0</v>
      </c>
      <c r="X64" s="81" t="s">
        <v>2337</v>
      </c>
    </row>
    <row r="65" spans="1:24" ht="19.5" customHeight="1">
      <c r="A65" s="17">
        <v>55</v>
      </c>
      <c r="B65" s="233" t="s">
        <v>416</v>
      </c>
      <c r="C65" s="134" t="s">
        <v>414</v>
      </c>
      <c r="D65" s="133" t="s">
        <v>1279</v>
      </c>
      <c r="E65" s="288" t="s">
        <v>1208</v>
      </c>
      <c r="F65" s="133" t="s">
        <v>900</v>
      </c>
      <c r="G65" s="133">
        <v>403</v>
      </c>
      <c r="H65" s="133" t="s">
        <v>2331</v>
      </c>
      <c r="I65" s="425" t="s">
        <v>2332</v>
      </c>
      <c r="J65" s="18"/>
      <c r="K65" s="453" t="s">
        <v>145</v>
      </c>
      <c r="L65" s="10">
        <v>39591</v>
      </c>
      <c r="M65" s="351">
        <v>39591</v>
      </c>
      <c r="N65" s="371">
        <f t="shared" si="4"/>
        <v>268</v>
      </c>
      <c r="O65" s="200">
        <v>268</v>
      </c>
      <c r="P65" s="223"/>
      <c r="Q65" s="265"/>
      <c r="R65" s="265"/>
      <c r="S65" s="19"/>
      <c r="T65" s="200"/>
      <c r="U65" s="86"/>
      <c r="V65" s="75"/>
      <c r="W65" s="74">
        <f t="shared" si="5"/>
        <v>0</v>
      </c>
      <c r="X65" s="81" t="s">
        <v>2337</v>
      </c>
    </row>
    <row r="66" spans="1:24" ht="19.5" customHeight="1">
      <c r="A66" s="17">
        <v>56</v>
      </c>
      <c r="B66" s="132" t="s">
        <v>417</v>
      </c>
      <c r="C66" s="134" t="s">
        <v>414</v>
      </c>
      <c r="D66" s="133" t="s">
        <v>1279</v>
      </c>
      <c r="E66" s="288" t="s">
        <v>1208</v>
      </c>
      <c r="F66" s="133" t="s">
        <v>900</v>
      </c>
      <c r="G66" s="133">
        <v>404</v>
      </c>
      <c r="H66" s="133" t="s">
        <v>2335</v>
      </c>
      <c r="I66" s="425" t="s">
        <v>2336</v>
      </c>
      <c r="J66" s="18"/>
      <c r="K66" s="453" t="s">
        <v>145</v>
      </c>
      <c r="L66" s="10">
        <v>39591</v>
      </c>
      <c r="M66" s="351">
        <v>39591</v>
      </c>
      <c r="N66" s="371">
        <f t="shared" si="4"/>
        <v>268</v>
      </c>
      <c r="O66" s="200">
        <v>268</v>
      </c>
      <c r="P66" s="223"/>
      <c r="Q66" s="265"/>
      <c r="R66" s="265"/>
      <c r="S66" s="19"/>
      <c r="T66" s="200"/>
      <c r="U66" s="86"/>
      <c r="V66" s="75"/>
      <c r="W66" s="74">
        <f t="shared" si="5"/>
        <v>0</v>
      </c>
      <c r="X66" s="81" t="s">
        <v>2337</v>
      </c>
    </row>
    <row r="67" spans="1:24" ht="19.5" customHeight="1">
      <c r="A67" s="17">
        <v>57</v>
      </c>
      <c r="B67" s="233" t="s">
        <v>418</v>
      </c>
      <c r="C67" s="366" t="s">
        <v>414</v>
      </c>
      <c r="D67" s="133" t="s">
        <v>1279</v>
      </c>
      <c r="E67" s="288" t="s">
        <v>1208</v>
      </c>
      <c r="F67" s="133" t="s">
        <v>900</v>
      </c>
      <c r="G67" s="133">
        <v>405</v>
      </c>
      <c r="H67" s="153" t="s">
        <v>419</v>
      </c>
      <c r="I67" s="425" t="s">
        <v>86</v>
      </c>
      <c r="J67" s="18"/>
      <c r="K67" s="453" t="s">
        <v>145</v>
      </c>
      <c r="L67" s="10">
        <v>39591</v>
      </c>
      <c r="M67" s="351">
        <v>39591</v>
      </c>
      <c r="N67" s="371">
        <f t="shared" si="4"/>
        <v>268</v>
      </c>
      <c r="O67" s="200">
        <v>268</v>
      </c>
      <c r="P67" s="223"/>
      <c r="Q67" s="265"/>
      <c r="R67" s="265"/>
      <c r="S67" s="19"/>
      <c r="T67" s="200"/>
      <c r="U67" s="86"/>
      <c r="V67" s="75"/>
      <c r="W67" s="74">
        <f t="shared" si="5"/>
        <v>0</v>
      </c>
      <c r="X67" s="81" t="s">
        <v>2337</v>
      </c>
    </row>
    <row r="68" spans="1:24" ht="19.5" customHeight="1">
      <c r="A68" s="17">
        <v>58</v>
      </c>
      <c r="B68" s="132" t="s">
        <v>552</v>
      </c>
      <c r="C68" s="134" t="s">
        <v>414</v>
      </c>
      <c r="D68" s="133" t="s">
        <v>1279</v>
      </c>
      <c r="E68" s="288" t="s">
        <v>1208</v>
      </c>
      <c r="F68" s="133" t="s">
        <v>900</v>
      </c>
      <c r="G68" s="133">
        <v>257</v>
      </c>
      <c r="H68" s="153"/>
      <c r="I68" s="426" t="s">
        <v>1785</v>
      </c>
      <c r="J68" s="77"/>
      <c r="K68" s="388" t="s">
        <v>43</v>
      </c>
      <c r="L68" s="10">
        <v>39416</v>
      </c>
      <c r="M68" s="348">
        <v>39419</v>
      </c>
      <c r="N68" s="371">
        <f t="shared" si="4"/>
        <v>268</v>
      </c>
      <c r="O68" s="200">
        <v>268</v>
      </c>
      <c r="P68" s="223"/>
      <c r="Q68" s="265"/>
      <c r="R68" s="265"/>
      <c r="S68" s="19"/>
      <c r="T68" s="200"/>
      <c r="U68" s="86"/>
      <c r="V68" s="75"/>
      <c r="W68" s="74">
        <f t="shared" si="5"/>
        <v>0</v>
      </c>
      <c r="X68" s="81" t="s">
        <v>2337</v>
      </c>
    </row>
    <row r="69" spans="1:24" ht="19.5" customHeight="1">
      <c r="A69" s="17">
        <v>59</v>
      </c>
      <c r="B69" s="132" t="s">
        <v>553</v>
      </c>
      <c r="C69" s="134" t="s">
        <v>554</v>
      </c>
      <c r="D69" s="133" t="s">
        <v>1619</v>
      </c>
      <c r="E69" s="288" t="s">
        <v>1208</v>
      </c>
      <c r="F69" s="133" t="s">
        <v>900</v>
      </c>
      <c r="G69" s="133">
        <v>258</v>
      </c>
      <c r="H69" s="153" t="s">
        <v>555</v>
      </c>
      <c r="I69" s="423" t="s">
        <v>556</v>
      </c>
      <c r="J69" s="77"/>
      <c r="K69" s="388" t="s">
        <v>44</v>
      </c>
      <c r="L69" s="10">
        <v>39416</v>
      </c>
      <c r="M69" s="348">
        <v>39419</v>
      </c>
      <c r="N69" s="355">
        <f t="shared" si="4"/>
        <v>268</v>
      </c>
      <c r="O69" s="87">
        <v>268</v>
      </c>
      <c r="P69" s="223"/>
      <c r="Q69" s="265"/>
      <c r="R69" s="265"/>
      <c r="S69" s="19"/>
      <c r="T69" s="200"/>
      <c r="U69" s="86"/>
      <c r="V69" s="75"/>
      <c r="W69" s="74">
        <f t="shared" si="5"/>
        <v>0</v>
      </c>
      <c r="X69" s="81" t="s">
        <v>2337</v>
      </c>
    </row>
    <row r="70" spans="1:26" ht="19.5" customHeight="1">
      <c r="A70" s="17">
        <v>60</v>
      </c>
      <c r="B70" s="132" t="s">
        <v>651</v>
      </c>
      <c r="C70" s="366" t="s">
        <v>2066</v>
      </c>
      <c r="D70" s="133" t="s">
        <v>1279</v>
      </c>
      <c r="E70" s="288" t="s">
        <v>1208</v>
      </c>
      <c r="F70" s="133" t="s">
        <v>900</v>
      </c>
      <c r="G70" s="133">
        <v>389</v>
      </c>
      <c r="H70" s="133"/>
      <c r="I70" s="427" t="s">
        <v>1127</v>
      </c>
      <c r="J70" s="18"/>
      <c r="K70" s="42" t="s">
        <v>1223</v>
      </c>
      <c r="L70" s="10">
        <v>39566</v>
      </c>
      <c r="M70" s="10">
        <v>39566</v>
      </c>
      <c r="N70" s="355">
        <f t="shared" si="4"/>
        <v>268</v>
      </c>
      <c r="O70" s="87">
        <v>268</v>
      </c>
      <c r="P70" s="223"/>
      <c r="Q70" s="265"/>
      <c r="R70" s="265"/>
      <c r="S70" s="19"/>
      <c r="T70" s="200"/>
      <c r="U70" s="86"/>
      <c r="V70" s="75"/>
      <c r="W70" s="74">
        <f t="shared" si="5"/>
        <v>0</v>
      </c>
      <c r="X70" s="81" t="s">
        <v>2337</v>
      </c>
      <c r="Z70" t="s">
        <v>1224</v>
      </c>
    </row>
    <row r="71" spans="1:26" ht="19.5" customHeight="1">
      <c r="A71" s="17">
        <v>61</v>
      </c>
      <c r="B71" s="132" t="s">
        <v>652</v>
      </c>
      <c r="C71" s="366" t="s">
        <v>2066</v>
      </c>
      <c r="D71" s="133" t="s">
        <v>1279</v>
      </c>
      <c r="E71" s="288" t="s">
        <v>1208</v>
      </c>
      <c r="F71" s="133" t="s">
        <v>900</v>
      </c>
      <c r="G71" s="133">
        <v>401</v>
      </c>
      <c r="H71" s="133"/>
      <c r="I71" s="427" t="s">
        <v>1128</v>
      </c>
      <c r="J71" s="18"/>
      <c r="K71" s="42" t="s">
        <v>1223</v>
      </c>
      <c r="L71" s="10">
        <v>39566</v>
      </c>
      <c r="M71" s="10">
        <v>39566</v>
      </c>
      <c r="N71" s="355">
        <f t="shared" si="4"/>
        <v>268</v>
      </c>
      <c r="O71" s="87">
        <v>268</v>
      </c>
      <c r="P71" s="223"/>
      <c r="Q71" s="265"/>
      <c r="R71" s="265"/>
      <c r="S71" s="19"/>
      <c r="T71" s="200"/>
      <c r="U71" s="86"/>
      <c r="V71" s="75"/>
      <c r="W71" s="74">
        <f t="shared" si="5"/>
        <v>0</v>
      </c>
      <c r="X71" s="81" t="s">
        <v>2337</v>
      </c>
      <c r="Z71" t="s">
        <v>1224</v>
      </c>
    </row>
    <row r="72" spans="1:23" ht="19.5" customHeight="1">
      <c r="A72" s="17">
        <v>62</v>
      </c>
      <c r="B72" s="132" t="s">
        <v>1282</v>
      </c>
      <c r="C72" s="134" t="s">
        <v>909</v>
      </c>
      <c r="D72" s="133" t="s">
        <v>903</v>
      </c>
      <c r="E72" s="288" t="s">
        <v>1208</v>
      </c>
      <c r="F72" s="133" t="s">
        <v>900</v>
      </c>
      <c r="G72" s="177" t="s">
        <v>2056</v>
      </c>
      <c r="H72" s="153">
        <v>93872244</v>
      </c>
      <c r="I72" s="423" t="s">
        <v>719</v>
      </c>
      <c r="J72" s="9" t="s">
        <v>1307</v>
      </c>
      <c r="K72" s="8" t="s">
        <v>1283</v>
      </c>
      <c r="L72" s="10">
        <v>39222</v>
      </c>
      <c r="M72" s="348"/>
      <c r="N72" s="355">
        <f t="shared" si="4"/>
        <v>268</v>
      </c>
      <c r="O72" s="87">
        <v>268</v>
      </c>
      <c r="P72" s="223"/>
      <c r="Q72" s="265"/>
      <c r="R72" s="265"/>
      <c r="S72" s="19"/>
      <c r="T72" s="200"/>
      <c r="U72" s="86"/>
      <c r="V72" s="75"/>
      <c r="W72" s="74">
        <f t="shared" si="5"/>
        <v>0</v>
      </c>
    </row>
    <row r="73" spans="1:23" ht="19.5" customHeight="1">
      <c r="A73" s="17">
        <v>63</v>
      </c>
      <c r="B73" s="132" t="s">
        <v>1298</v>
      </c>
      <c r="C73" s="134" t="s">
        <v>909</v>
      </c>
      <c r="D73" s="133" t="s">
        <v>903</v>
      </c>
      <c r="E73" s="288" t="s">
        <v>1208</v>
      </c>
      <c r="F73" s="133" t="s">
        <v>900</v>
      </c>
      <c r="G73" s="177" t="s">
        <v>2057</v>
      </c>
      <c r="H73" s="153">
        <v>91161017</v>
      </c>
      <c r="I73" s="423" t="s">
        <v>1299</v>
      </c>
      <c r="J73" s="77" t="s">
        <v>1300</v>
      </c>
      <c r="K73" s="8" t="s">
        <v>2460</v>
      </c>
      <c r="L73" s="10">
        <v>39219</v>
      </c>
      <c r="M73" s="348"/>
      <c r="N73" s="355">
        <f t="shared" si="4"/>
        <v>268</v>
      </c>
      <c r="O73" s="86">
        <v>268</v>
      </c>
      <c r="P73" s="176"/>
      <c r="Q73" s="11"/>
      <c r="R73" s="11"/>
      <c r="S73" s="18"/>
      <c r="T73" s="200"/>
      <c r="U73" s="86"/>
      <c r="V73" s="75"/>
      <c r="W73" s="74">
        <f t="shared" si="5"/>
        <v>0</v>
      </c>
    </row>
    <row r="74" spans="1:23" ht="19.5" customHeight="1">
      <c r="A74" s="17">
        <v>64</v>
      </c>
      <c r="B74" s="132" t="s">
        <v>1093</v>
      </c>
      <c r="C74" s="134" t="s">
        <v>73</v>
      </c>
      <c r="D74" s="133" t="s">
        <v>205</v>
      </c>
      <c r="E74" s="288" t="s">
        <v>1208</v>
      </c>
      <c r="F74" s="133" t="s">
        <v>900</v>
      </c>
      <c r="G74" s="177" t="s">
        <v>2058</v>
      </c>
      <c r="H74" s="153"/>
      <c r="I74" s="77" t="s">
        <v>1297</v>
      </c>
      <c r="J74" s="9" t="s">
        <v>1297</v>
      </c>
      <c r="K74" s="8" t="s">
        <v>2461</v>
      </c>
      <c r="L74" s="10">
        <v>39219</v>
      </c>
      <c r="M74" s="348"/>
      <c r="N74" s="355">
        <f t="shared" si="4"/>
        <v>268</v>
      </c>
      <c r="O74" s="86">
        <v>268</v>
      </c>
      <c r="P74" s="176"/>
      <c r="Q74" s="11"/>
      <c r="R74" s="11"/>
      <c r="S74" s="18"/>
      <c r="T74" s="200"/>
      <c r="U74" s="86"/>
      <c r="V74" s="75"/>
      <c r="W74" s="74">
        <f t="shared" si="5"/>
        <v>0</v>
      </c>
    </row>
    <row r="75" spans="1:24" ht="19.5" customHeight="1">
      <c r="A75" s="17">
        <v>65</v>
      </c>
      <c r="B75" s="132" t="s">
        <v>1301</v>
      </c>
      <c r="C75" s="134" t="s">
        <v>1302</v>
      </c>
      <c r="D75" s="133" t="s">
        <v>1303</v>
      </c>
      <c r="E75" s="288" t="s">
        <v>1208</v>
      </c>
      <c r="F75" s="133" t="s">
        <v>900</v>
      </c>
      <c r="G75" s="177" t="s">
        <v>2046</v>
      </c>
      <c r="H75" s="153">
        <v>98298773</v>
      </c>
      <c r="I75" s="423" t="s">
        <v>1304</v>
      </c>
      <c r="J75" s="77"/>
      <c r="K75" s="8" t="s">
        <v>1305</v>
      </c>
      <c r="L75" s="10">
        <v>39220</v>
      </c>
      <c r="M75" s="348"/>
      <c r="N75" s="355">
        <f t="shared" si="4"/>
        <v>268</v>
      </c>
      <c r="O75" s="221">
        <v>268</v>
      </c>
      <c r="P75" s="224"/>
      <c r="Q75" s="267"/>
      <c r="R75" s="267"/>
      <c r="S75" s="268"/>
      <c r="T75" s="200"/>
      <c r="U75" s="86"/>
      <c r="V75" s="75"/>
      <c r="W75" s="74">
        <f t="shared" si="5"/>
        <v>0</v>
      </c>
      <c r="X75" s="145"/>
    </row>
    <row r="76" spans="1:24" ht="19.5" customHeight="1">
      <c r="A76" s="17">
        <v>66</v>
      </c>
      <c r="B76" s="132" t="s">
        <v>197</v>
      </c>
      <c r="C76" s="134" t="s">
        <v>198</v>
      </c>
      <c r="D76" s="133" t="s">
        <v>1218</v>
      </c>
      <c r="E76" s="133" t="s">
        <v>1208</v>
      </c>
      <c r="F76" s="133" t="s">
        <v>900</v>
      </c>
      <c r="G76" s="177" t="s">
        <v>2059</v>
      </c>
      <c r="H76" s="153">
        <v>97560083</v>
      </c>
      <c r="I76" s="423" t="s">
        <v>1306</v>
      </c>
      <c r="J76" s="77" t="s">
        <v>1309</v>
      </c>
      <c r="K76" s="8" t="s">
        <v>1310</v>
      </c>
      <c r="L76" s="10">
        <v>39226</v>
      </c>
      <c r="M76" s="348">
        <v>39242</v>
      </c>
      <c r="N76" s="355">
        <f t="shared" si="4"/>
        <v>268</v>
      </c>
      <c r="O76" s="221">
        <v>268</v>
      </c>
      <c r="P76" s="224"/>
      <c r="Q76" s="267"/>
      <c r="R76" s="267"/>
      <c r="S76" s="268"/>
      <c r="T76" s="200"/>
      <c r="U76" s="86"/>
      <c r="V76" s="75"/>
      <c r="W76" s="74">
        <f t="shared" si="5"/>
        <v>0</v>
      </c>
      <c r="X76" s="81" t="s">
        <v>1480</v>
      </c>
    </row>
    <row r="77" spans="1:23" ht="19.5" customHeight="1">
      <c r="A77" s="17">
        <v>67</v>
      </c>
      <c r="B77" s="132" t="s">
        <v>1276</v>
      </c>
      <c r="C77" s="134" t="s">
        <v>1277</v>
      </c>
      <c r="D77" s="133" t="s">
        <v>1161</v>
      </c>
      <c r="E77" s="288" t="s">
        <v>1208</v>
      </c>
      <c r="F77" s="133" t="s">
        <v>900</v>
      </c>
      <c r="G77" s="177" t="s">
        <v>2049</v>
      </c>
      <c r="H77" s="153">
        <v>97439350</v>
      </c>
      <c r="I77" s="423" t="s">
        <v>1312</v>
      </c>
      <c r="J77" s="77" t="s">
        <v>1313</v>
      </c>
      <c r="K77" s="8" t="s">
        <v>1310</v>
      </c>
      <c r="L77" s="10">
        <v>39221</v>
      </c>
      <c r="M77" s="348">
        <v>39242</v>
      </c>
      <c r="N77" s="355">
        <f t="shared" si="4"/>
        <v>268</v>
      </c>
      <c r="O77" s="86">
        <v>268</v>
      </c>
      <c r="P77" s="176"/>
      <c r="Q77" s="11"/>
      <c r="R77" s="11"/>
      <c r="S77" s="18"/>
      <c r="T77" s="200"/>
      <c r="U77" s="86"/>
      <c r="V77" s="75"/>
      <c r="W77" s="74">
        <f t="shared" si="5"/>
        <v>0</v>
      </c>
    </row>
    <row r="78" spans="1:23" ht="19.5" customHeight="1">
      <c r="A78" s="17">
        <v>68</v>
      </c>
      <c r="B78" s="132" t="s">
        <v>1314</v>
      </c>
      <c r="C78" s="134" t="s">
        <v>909</v>
      </c>
      <c r="D78" s="133" t="s">
        <v>903</v>
      </c>
      <c r="E78" s="288" t="s">
        <v>1208</v>
      </c>
      <c r="F78" s="133" t="s">
        <v>900</v>
      </c>
      <c r="G78" s="177" t="s">
        <v>2060</v>
      </c>
      <c r="H78" s="153">
        <v>98385873</v>
      </c>
      <c r="I78" s="423" t="s">
        <v>1315</v>
      </c>
      <c r="J78" s="77" t="s">
        <v>1316</v>
      </c>
      <c r="K78" s="8" t="s">
        <v>1317</v>
      </c>
      <c r="L78" s="10">
        <v>39226</v>
      </c>
      <c r="M78" s="348"/>
      <c r="N78" s="355">
        <f t="shared" si="4"/>
        <v>268</v>
      </c>
      <c r="O78" s="86">
        <v>268</v>
      </c>
      <c r="P78" s="176"/>
      <c r="Q78" s="11"/>
      <c r="R78" s="11"/>
      <c r="S78" s="18"/>
      <c r="T78" s="200"/>
      <c r="U78" s="86"/>
      <c r="V78" s="75"/>
      <c r="W78" s="74">
        <f t="shared" si="5"/>
        <v>0</v>
      </c>
    </row>
    <row r="79" spans="1:25" ht="19.5" customHeight="1">
      <c r="A79" s="17">
        <v>69</v>
      </c>
      <c r="B79" s="132" t="s">
        <v>1366</v>
      </c>
      <c r="C79" s="134" t="s">
        <v>1367</v>
      </c>
      <c r="D79" s="133" t="s">
        <v>903</v>
      </c>
      <c r="E79" s="288" t="s">
        <v>1208</v>
      </c>
      <c r="F79" s="133" t="s">
        <v>900</v>
      </c>
      <c r="G79" s="133">
        <v>301</v>
      </c>
      <c r="H79" s="153">
        <v>96437160</v>
      </c>
      <c r="I79" s="423" t="s">
        <v>607</v>
      </c>
      <c r="J79" s="77" t="s">
        <v>1370</v>
      </c>
      <c r="K79" s="8" t="s">
        <v>1637</v>
      </c>
      <c r="L79" s="10">
        <v>39499</v>
      </c>
      <c r="M79" s="348">
        <v>39500</v>
      </c>
      <c r="N79" s="355">
        <f t="shared" si="4"/>
        <v>268</v>
      </c>
      <c r="O79" s="87">
        <v>268</v>
      </c>
      <c r="P79" s="223"/>
      <c r="Q79" s="265"/>
      <c r="R79" s="265"/>
      <c r="S79" s="19"/>
      <c r="T79" s="161"/>
      <c r="U79" s="86"/>
      <c r="V79" s="75"/>
      <c r="W79" s="74">
        <f t="shared" si="5"/>
        <v>0</v>
      </c>
      <c r="X79" s="81"/>
      <c r="Y79" s="98"/>
    </row>
    <row r="80" spans="1:25" ht="19.5" customHeight="1">
      <c r="A80" s="17">
        <v>70</v>
      </c>
      <c r="B80" s="132" t="s">
        <v>1371</v>
      </c>
      <c r="C80" s="134" t="s">
        <v>929</v>
      </c>
      <c r="D80" s="133" t="s">
        <v>903</v>
      </c>
      <c r="E80" s="288" t="s">
        <v>1208</v>
      </c>
      <c r="F80" s="133" t="s">
        <v>900</v>
      </c>
      <c r="G80" s="177" t="s">
        <v>330</v>
      </c>
      <c r="H80" s="153">
        <v>96937649</v>
      </c>
      <c r="I80" s="423" t="s">
        <v>1372</v>
      </c>
      <c r="J80" s="77" t="s">
        <v>175</v>
      </c>
      <c r="K80" s="132" t="s">
        <v>256</v>
      </c>
      <c r="L80" s="10">
        <v>39221</v>
      </c>
      <c r="M80" s="348">
        <v>39328</v>
      </c>
      <c r="N80" s="355">
        <f t="shared" si="4"/>
        <v>268</v>
      </c>
      <c r="O80" s="87">
        <v>268</v>
      </c>
      <c r="P80" s="223"/>
      <c r="Q80" s="265"/>
      <c r="R80" s="265"/>
      <c r="S80" s="19"/>
      <c r="T80" s="161"/>
      <c r="U80" s="86"/>
      <c r="V80" s="75"/>
      <c r="W80" s="74">
        <f>+U80+V80</f>
        <v>0</v>
      </c>
      <c r="X80" s="81"/>
      <c r="Y80" s="98"/>
    </row>
    <row r="81" spans="1:25" ht="19.5" customHeight="1">
      <c r="A81" s="17">
        <v>71</v>
      </c>
      <c r="B81" s="132" t="s">
        <v>1373</v>
      </c>
      <c r="C81" s="134" t="s">
        <v>1165</v>
      </c>
      <c r="D81" s="133" t="s">
        <v>937</v>
      </c>
      <c r="E81" s="288" t="s">
        <v>1208</v>
      </c>
      <c r="F81" s="133" t="s">
        <v>900</v>
      </c>
      <c r="G81" s="133">
        <v>131</v>
      </c>
      <c r="H81" s="153">
        <v>96914338</v>
      </c>
      <c r="I81" s="423" t="s">
        <v>1374</v>
      </c>
      <c r="J81" s="77" t="s">
        <v>1375</v>
      </c>
      <c r="K81" s="132" t="s">
        <v>836</v>
      </c>
      <c r="L81" s="10">
        <v>39325</v>
      </c>
      <c r="M81" s="348">
        <v>39359</v>
      </c>
      <c r="N81" s="355">
        <f t="shared" si="4"/>
        <v>268</v>
      </c>
      <c r="O81" s="87">
        <v>268</v>
      </c>
      <c r="P81" s="223"/>
      <c r="Q81" s="265"/>
      <c r="R81" s="265"/>
      <c r="S81" s="19"/>
      <c r="T81" s="161"/>
      <c r="U81" s="86"/>
      <c r="V81" s="75"/>
      <c r="W81" s="74"/>
      <c r="X81" s="81" t="s">
        <v>838</v>
      </c>
      <c r="Y81" s="98"/>
    </row>
    <row r="82" spans="1:25" ht="19.5" customHeight="1">
      <c r="A82" s="17">
        <v>72</v>
      </c>
      <c r="B82" s="132" t="s">
        <v>336</v>
      </c>
      <c r="C82" s="134" t="s">
        <v>1165</v>
      </c>
      <c r="D82" s="133" t="s">
        <v>937</v>
      </c>
      <c r="E82" s="288" t="s">
        <v>1208</v>
      </c>
      <c r="F82" s="133" t="s">
        <v>900</v>
      </c>
      <c r="G82" s="133">
        <v>132</v>
      </c>
      <c r="H82" s="133">
        <v>96914338</v>
      </c>
      <c r="I82" s="423" t="s">
        <v>2326</v>
      </c>
      <c r="J82" s="77"/>
      <c r="K82" s="132" t="s">
        <v>837</v>
      </c>
      <c r="L82" s="10">
        <v>39325</v>
      </c>
      <c r="M82" s="348">
        <v>39359</v>
      </c>
      <c r="N82" s="355">
        <f t="shared" si="4"/>
        <v>268</v>
      </c>
      <c r="O82" s="87">
        <v>268</v>
      </c>
      <c r="P82" s="223"/>
      <c r="Q82" s="265"/>
      <c r="R82" s="265"/>
      <c r="S82" s="19"/>
      <c r="T82" s="258"/>
      <c r="U82" s="86"/>
      <c r="V82" s="75"/>
      <c r="W82" s="74">
        <f aca="true" t="shared" si="6" ref="W82:W109">+U82+V82</f>
        <v>0</v>
      </c>
      <c r="X82" s="81" t="s">
        <v>838</v>
      </c>
      <c r="Y82" s="98"/>
    </row>
    <row r="83" spans="1:25" ht="19.5" customHeight="1">
      <c r="A83" s="17">
        <v>73</v>
      </c>
      <c r="B83" s="132" t="s">
        <v>1380</v>
      </c>
      <c r="C83" s="134" t="s">
        <v>1381</v>
      </c>
      <c r="D83" s="133" t="s">
        <v>1303</v>
      </c>
      <c r="E83" s="288" t="s">
        <v>1208</v>
      </c>
      <c r="F83" s="133" t="s">
        <v>900</v>
      </c>
      <c r="G83" s="133">
        <v>237</v>
      </c>
      <c r="H83" s="133">
        <v>97635972</v>
      </c>
      <c r="I83" s="423" t="s">
        <v>176</v>
      </c>
      <c r="J83" s="77" t="s">
        <v>177</v>
      </c>
      <c r="K83" s="132" t="s">
        <v>840</v>
      </c>
      <c r="L83" s="10">
        <v>39397</v>
      </c>
      <c r="M83" s="10">
        <v>39397</v>
      </c>
      <c r="N83" s="355">
        <f t="shared" si="4"/>
        <v>268</v>
      </c>
      <c r="O83" s="87">
        <v>268</v>
      </c>
      <c r="P83" s="223"/>
      <c r="Q83" s="265"/>
      <c r="R83" s="265"/>
      <c r="S83" s="19"/>
      <c r="T83" s="161"/>
      <c r="U83" s="86"/>
      <c r="V83" s="75"/>
      <c r="W83" s="74">
        <f t="shared" si="6"/>
        <v>0</v>
      </c>
      <c r="X83" s="81" t="s">
        <v>259</v>
      </c>
      <c r="Y83" s="98"/>
    </row>
    <row r="84" spans="1:25" ht="19.5" customHeight="1">
      <c r="A84" s="17">
        <v>74</v>
      </c>
      <c r="B84" s="132" t="s">
        <v>1398</v>
      </c>
      <c r="C84" s="134" t="s">
        <v>1406</v>
      </c>
      <c r="D84" s="133" t="s">
        <v>899</v>
      </c>
      <c r="E84" s="288" t="s">
        <v>1208</v>
      </c>
      <c r="F84" s="133" t="s">
        <v>900</v>
      </c>
      <c r="G84" s="177" t="s">
        <v>2052</v>
      </c>
      <c r="H84" s="133">
        <v>96289862</v>
      </c>
      <c r="I84" s="423" t="s">
        <v>1407</v>
      </c>
      <c r="J84" s="77" t="s">
        <v>1408</v>
      </c>
      <c r="K84" s="8" t="s">
        <v>1855</v>
      </c>
      <c r="L84" s="10">
        <v>39228</v>
      </c>
      <c r="M84" s="348"/>
      <c r="N84" s="355">
        <f t="shared" si="4"/>
        <v>268</v>
      </c>
      <c r="O84" s="136">
        <v>268</v>
      </c>
      <c r="P84" s="203"/>
      <c r="Q84" s="206"/>
      <c r="R84" s="206"/>
      <c r="S84" s="18"/>
      <c r="T84" s="258"/>
      <c r="U84" s="86"/>
      <c r="V84" s="75"/>
      <c r="W84" s="74">
        <f t="shared" si="6"/>
        <v>0</v>
      </c>
      <c r="X84" s="226" t="s">
        <v>2382</v>
      </c>
      <c r="Y84" s="98"/>
    </row>
    <row r="85" spans="1:25" ht="19.5" customHeight="1">
      <c r="A85" s="17">
        <v>75</v>
      </c>
      <c r="B85" s="132" t="s">
        <v>1092</v>
      </c>
      <c r="C85" s="134" t="s">
        <v>1421</v>
      </c>
      <c r="D85" s="133" t="s">
        <v>899</v>
      </c>
      <c r="E85" s="288" t="s">
        <v>1208</v>
      </c>
      <c r="F85" s="133" t="s">
        <v>900</v>
      </c>
      <c r="G85" s="177" t="s">
        <v>2053</v>
      </c>
      <c r="H85" s="102">
        <v>96364308</v>
      </c>
      <c r="I85" s="423" t="s">
        <v>1108</v>
      </c>
      <c r="J85" s="77" t="s">
        <v>1857</v>
      </c>
      <c r="K85" s="8" t="s">
        <v>1856</v>
      </c>
      <c r="L85" s="10">
        <v>39228</v>
      </c>
      <c r="M85" s="348"/>
      <c r="N85" s="355">
        <f t="shared" si="4"/>
        <v>268</v>
      </c>
      <c r="O85" s="136">
        <v>268</v>
      </c>
      <c r="P85" s="203"/>
      <c r="Q85" s="206"/>
      <c r="R85" s="206"/>
      <c r="S85" s="18"/>
      <c r="T85" s="258"/>
      <c r="U85" s="86"/>
      <c r="V85" s="75"/>
      <c r="W85" s="74">
        <f t="shared" si="6"/>
        <v>0</v>
      </c>
      <c r="X85" s="126" t="s">
        <v>2383</v>
      </c>
      <c r="Y85" t="s">
        <v>90</v>
      </c>
    </row>
    <row r="86" spans="1:26" ht="19.5" customHeight="1">
      <c r="A86" s="17">
        <v>76</v>
      </c>
      <c r="B86" s="132" t="s">
        <v>1411</v>
      </c>
      <c r="C86" s="367" t="s">
        <v>1412</v>
      </c>
      <c r="D86" s="133" t="s">
        <v>1161</v>
      </c>
      <c r="E86" s="333" t="s">
        <v>1209</v>
      </c>
      <c r="F86" s="133" t="s">
        <v>900</v>
      </c>
      <c r="G86" s="133">
        <v>167</v>
      </c>
      <c r="H86" s="133">
        <v>91407280</v>
      </c>
      <c r="I86" s="423" t="s">
        <v>1413</v>
      </c>
      <c r="J86" s="77" t="s">
        <v>1414</v>
      </c>
      <c r="K86" s="8" t="s">
        <v>1368</v>
      </c>
      <c r="L86" s="10">
        <v>39222</v>
      </c>
      <c r="M86" s="348"/>
      <c r="N86" s="355">
        <f t="shared" si="4"/>
        <v>268</v>
      </c>
      <c r="O86" s="87"/>
      <c r="P86" s="223"/>
      <c r="Q86" s="265"/>
      <c r="R86" s="265"/>
      <c r="S86" s="19"/>
      <c r="T86" s="161"/>
      <c r="U86" s="213">
        <v>268</v>
      </c>
      <c r="V86" s="214">
        <v>-9.61</v>
      </c>
      <c r="W86" s="214">
        <f t="shared" si="6"/>
        <v>258.39</v>
      </c>
      <c r="X86" s="157" t="s">
        <v>188</v>
      </c>
      <c r="Y86" s="98"/>
      <c r="Z86" s="158" t="s">
        <v>189</v>
      </c>
    </row>
    <row r="87" spans="1:26" ht="19.5" customHeight="1">
      <c r="A87" s="17">
        <v>77</v>
      </c>
      <c r="B87" s="132" t="s">
        <v>686</v>
      </c>
      <c r="C87" s="134" t="s">
        <v>414</v>
      </c>
      <c r="D87" s="133" t="s">
        <v>1279</v>
      </c>
      <c r="E87" s="288" t="s">
        <v>1208</v>
      </c>
      <c r="F87" s="133" t="s">
        <v>900</v>
      </c>
      <c r="G87" s="133">
        <v>406</v>
      </c>
      <c r="H87" s="133"/>
      <c r="I87" s="423" t="s">
        <v>2527</v>
      </c>
      <c r="J87" s="77" t="s">
        <v>685</v>
      </c>
      <c r="K87" s="453" t="s">
        <v>145</v>
      </c>
      <c r="L87" s="10">
        <v>39591</v>
      </c>
      <c r="M87" s="351">
        <v>39591</v>
      </c>
      <c r="N87" s="355">
        <f t="shared" si="4"/>
        <v>268</v>
      </c>
      <c r="O87" s="87">
        <v>268</v>
      </c>
      <c r="P87" s="223"/>
      <c r="Q87" s="265"/>
      <c r="R87" s="265"/>
      <c r="S87" s="19"/>
      <c r="T87" s="161"/>
      <c r="U87" s="86"/>
      <c r="V87" s="75"/>
      <c r="W87" s="74">
        <f t="shared" si="6"/>
        <v>0</v>
      </c>
      <c r="X87" s="81" t="s">
        <v>1415</v>
      </c>
      <c r="Y87" s="98" t="s">
        <v>1416</v>
      </c>
      <c r="Z87" t="s">
        <v>1417</v>
      </c>
    </row>
    <row r="88" spans="1:26" ht="19.5" customHeight="1">
      <c r="A88" s="17">
        <v>78</v>
      </c>
      <c r="B88" s="132" t="s">
        <v>1965</v>
      </c>
      <c r="C88" s="134" t="s">
        <v>1418</v>
      </c>
      <c r="D88" s="133" t="s">
        <v>899</v>
      </c>
      <c r="E88" s="288" t="s">
        <v>1208</v>
      </c>
      <c r="F88" s="133" t="s">
        <v>900</v>
      </c>
      <c r="G88" s="133">
        <v>133</v>
      </c>
      <c r="H88" s="153">
        <v>93835279</v>
      </c>
      <c r="I88" s="423"/>
      <c r="J88" s="77" t="s">
        <v>1964</v>
      </c>
      <c r="K88" s="8" t="s">
        <v>695</v>
      </c>
      <c r="L88" s="10">
        <v>39222</v>
      </c>
      <c r="M88" s="348">
        <v>39344</v>
      </c>
      <c r="N88" s="355">
        <f t="shared" si="4"/>
        <v>268</v>
      </c>
      <c r="O88" s="87"/>
      <c r="P88" s="223"/>
      <c r="Q88" s="265"/>
      <c r="R88" s="265"/>
      <c r="S88" s="19"/>
      <c r="T88" s="161"/>
      <c r="U88" s="217">
        <v>268</v>
      </c>
      <c r="V88" s="218">
        <v>-18.72</v>
      </c>
      <c r="W88" s="219">
        <f t="shared" si="6"/>
        <v>249.28</v>
      </c>
      <c r="X88" s="157" t="s">
        <v>284</v>
      </c>
      <c r="Y88" s="98"/>
      <c r="Z88" s="158" t="s">
        <v>189</v>
      </c>
    </row>
    <row r="89" spans="1:24" ht="19.5" customHeight="1">
      <c r="A89" s="17">
        <v>79</v>
      </c>
      <c r="B89" s="132" t="s">
        <v>2425</v>
      </c>
      <c r="C89" s="134" t="s">
        <v>1418</v>
      </c>
      <c r="D89" s="133" t="s">
        <v>899</v>
      </c>
      <c r="E89" s="288" t="s">
        <v>1208</v>
      </c>
      <c r="F89" s="133" t="s">
        <v>900</v>
      </c>
      <c r="G89" s="133">
        <v>134</v>
      </c>
      <c r="H89" s="153"/>
      <c r="I89" s="423" t="s">
        <v>1419</v>
      </c>
      <c r="J89" s="77" t="s">
        <v>1420</v>
      </c>
      <c r="K89" s="8" t="s">
        <v>694</v>
      </c>
      <c r="L89" s="10">
        <v>39222</v>
      </c>
      <c r="M89" s="348">
        <v>39344</v>
      </c>
      <c r="N89" s="355">
        <f t="shared" si="4"/>
        <v>268</v>
      </c>
      <c r="O89" s="87"/>
      <c r="P89" s="223"/>
      <c r="Q89" s="265"/>
      <c r="R89" s="265"/>
      <c r="S89" s="19"/>
      <c r="T89" s="258"/>
      <c r="U89" s="217">
        <v>268</v>
      </c>
      <c r="V89" s="218"/>
      <c r="W89" s="219">
        <f t="shared" si="6"/>
        <v>268</v>
      </c>
      <c r="X89" s="157" t="s">
        <v>693</v>
      </c>
    </row>
    <row r="90" spans="1:25" ht="19.5" customHeight="1">
      <c r="A90" s="17">
        <v>80</v>
      </c>
      <c r="B90" s="132" t="s">
        <v>1422</v>
      </c>
      <c r="C90" s="134" t="s">
        <v>1421</v>
      </c>
      <c r="D90" s="133" t="s">
        <v>899</v>
      </c>
      <c r="E90" s="288" t="s">
        <v>1208</v>
      </c>
      <c r="F90" s="133" t="s">
        <v>900</v>
      </c>
      <c r="G90" s="133">
        <v>271</v>
      </c>
      <c r="H90" s="153">
        <v>96381963</v>
      </c>
      <c r="I90" s="423" t="s">
        <v>2483</v>
      </c>
      <c r="J90" s="77"/>
      <c r="K90" s="132" t="s">
        <v>2088</v>
      </c>
      <c r="L90" s="10">
        <v>39429</v>
      </c>
      <c r="M90" s="10">
        <v>39429</v>
      </c>
      <c r="N90" s="355">
        <f t="shared" si="4"/>
        <v>268</v>
      </c>
      <c r="O90" s="87">
        <v>268</v>
      </c>
      <c r="P90" s="223"/>
      <c r="Q90" s="265"/>
      <c r="R90" s="265"/>
      <c r="S90" s="19"/>
      <c r="T90" s="161"/>
      <c r="U90" s="86"/>
      <c r="V90" s="75"/>
      <c r="W90" s="74">
        <f t="shared" si="6"/>
        <v>0</v>
      </c>
      <c r="X90" s="81" t="s">
        <v>2098</v>
      </c>
      <c r="Y90" s="98"/>
    </row>
    <row r="91" spans="1:24" ht="19.5" customHeight="1">
      <c r="A91" s="17">
        <v>81</v>
      </c>
      <c r="B91" s="132" t="s">
        <v>1423</v>
      </c>
      <c r="C91" s="134" t="s">
        <v>1421</v>
      </c>
      <c r="D91" s="133" t="s">
        <v>899</v>
      </c>
      <c r="E91" s="288" t="s">
        <v>1208</v>
      </c>
      <c r="F91" s="133" t="s">
        <v>900</v>
      </c>
      <c r="G91" s="133">
        <v>272</v>
      </c>
      <c r="H91" s="153"/>
      <c r="I91" s="77" t="s">
        <v>1425</v>
      </c>
      <c r="J91" s="77"/>
      <c r="K91" s="132" t="s">
        <v>2089</v>
      </c>
      <c r="L91" s="10">
        <v>39429</v>
      </c>
      <c r="M91" s="10">
        <v>39429</v>
      </c>
      <c r="N91" s="355">
        <f t="shared" si="4"/>
        <v>268</v>
      </c>
      <c r="O91" s="87">
        <v>268</v>
      </c>
      <c r="P91" s="223"/>
      <c r="Q91" s="265"/>
      <c r="R91" s="265"/>
      <c r="S91" s="19"/>
      <c r="T91" s="258"/>
      <c r="U91" s="86"/>
      <c r="V91" s="75"/>
      <c r="W91" s="74">
        <f t="shared" si="6"/>
        <v>0</v>
      </c>
      <c r="X91" s="81" t="s">
        <v>2098</v>
      </c>
    </row>
    <row r="92" spans="1:25" ht="19.5" customHeight="1">
      <c r="A92" s="17">
        <v>82</v>
      </c>
      <c r="B92" s="132" t="s">
        <v>1424</v>
      </c>
      <c r="C92" s="134" t="s">
        <v>1421</v>
      </c>
      <c r="D92" s="133" t="s">
        <v>899</v>
      </c>
      <c r="E92" s="288" t="s">
        <v>1208</v>
      </c>
      <c r="F92" s="133" t="s">
        <v>900</v>
      </c>
      <c r="G92" s="153">
        <v>273</v>
      </c>
      <c r="H92" s="153">
        <v>94231450</v>
      </c>
      <c r="I92" s="423" t="s">
        <v>717</v>
      </c>
      <c r="J92" s="77" t="s">
        <v>1427</v>
      </c>
      <c r="K92" s="132" t="s">
        <v>2090</v>
      </c>
      <c r="L92" s="10">
        <v>39429</v>
      </c>
      <c r="M92" s="10">
        <v>39429</v>
      </c>
      <c r="N92" s="355">
        <f t="shared" si="4"/>
        <v>268</v>
      </c>
      <c r="O92" s="87">
        <v>268</v>
      </c>
      <c r="P92" s="223"/>
      <c r="Q92" s="265"/>
      <c r="R92" s="265"/>
      <c r="S92" s="19"/>
      <c r="T92" s="161"/>
      <c r="U92" s="86"/>
      <c r="V92" s="75"/>
      <c r="W92" s="74">
        <f t="shared" si="6"/>
        <v>0</v>
      </c>
      <c r="X92" s="81" t="s">
        <v>2098</v>
      </c>
      <c r="Y92" s="98"/>
    </row>
    <row r="93" spans="1:24" ht="19.5" customHeight="1">
      <c r="A93" s="17">
        <v>83</v>
      </c>
      <c r="B93" s="132" t="s">
        <v>2484</v>
      </c>
      <c r="C93" s="134" t="s">
        <v>1421</v>
      </c>
      <c r="D93" s="133" t="s">
        <v>899</v>
      </c>
      <c r="E93" s="288" t="s">
        <v>1208</v>
      </c>
      <c r="F93" s="133" t="s">
        <v>900</v>
      </c>
      <c r="G93" s="133">
        <v>274</v>
      </c>
      <c r="H93" s="153">
        <v>96841488</v>
      </c>
      <c r="I93" s="423" t="s">
        <v>718</v>
      </c>
      <c r="J93" s="77"/>
      <c r="K93" s="132" t="s">
        <v>2091</v>
      </c>
      <c r="L93" s="10">
        <v>39429</v>
      </c>
      <c r="M93" s="10">
        <v>39429</v>
      </c>
      <c r="N93" s="355">
        <f t="shared" si="4"/>
        <v>268</v>
      </c>
      <c r="O93" s="87">
        <v>268</v>
      </c>
      <c r="P93" s="223"/>
      <c r="Q93" s="265"/>
      <c r="R93" s="265"/>
      <c r="S93" s="19"/>
      <c r="T93" s="258"/>
      <c r="U93" s="86"/>
      <c r="V93" s="75"/>
      <c r="W93" s="74">
        <f t="shared" si="6"/>
        <v>0</v>
      </c>
      <c r="X93" s="81" t="s">
        <v>2098</v>
      </c>
    </row>
    <row r="94" spans="1:24" ht="19.5" customHeight="1">
      <c r="A94" s="17">
        <v>84</v>
      </c>
      <c r="B94" s="132" t="s">
        <v>1426</v>
      </c>
      <c r="C94" s="134" t="s">
        <v>1421</v>
      </c>
      <c r="D94" s="133" t="s">
        <v>899</v>
      </c>
      <c r="E94" s="288" t="s">
        <v>1208</v>
      </c>
      <c r="F94" s="133" t="s">
        <v>900</v>
      </c>
      <c r="G94" s="133">
        <v>278</v>
      </c>
      <c r="H94" s="153"/>
      <c r="I94" s="77" t="s">
        <v>1425</v>
      </c>
      <c r="J94" s="77"/>
      <c r="K94" s="132" t="s">
        <v>2092</v>
      </c>
      <c r="L94" s="10">
        <v>39429</v>
      </c>
      <c r="M94" s="10">
        <v>39429</v>
      </c>
      <c r="N94" s="355">
        <f t="shared" si="4"/>
        <v>268</v>
      </c>
      <c r="O94" s="87">
        <v>268</v>
      </c>
      <c r="P94" s="223"/>
      <c r="Q94" s="265"/>
      <c r="R94" s="265"/>
      <c r="S94" s="19"/>
      <c r="T94" s="258"/>
      <c r="U94" s="86"/>
      <c r="V94" s="75"/>
      <c r="W94" s="74">
        <f t="shared" si="6"/>
        <v>0</v>
      </c>
      <c r="X94" s="81" t="s">
        <v>2098</v>
      </c>
    </row>
    <row r="95" spans="1:24" ht="19.5" customHeight="1">
      <c r="A95" s="17">
        <v>85</v>
      </c>
      <c r="B95" s="132" t="s">
        <v>2485</v>
      </c>
      <c r="C95" s="134" t="s">
        <v>2486</v>
      </c>
      <c r="D95" s="133" t="s">
        <v>899</v>
      </c>
      <c r="E95" s="288" t="s">
        <v>1208</v>
      </c>
      <c r="F95" s="133" t="s">
        <v>900</v>
      </c>
      <c r="G95" s="133">
        <v>276</v>
      </c>
      <c r="H95" s="153">
        <v>90029281</v>
      </c>
      <c r="I95" s="77" t="s">
        <v>1425</v>
      </c>
      <c r="J95" s="77"/>
      <c r="K95" s="132" t="s">
        <v>2093</v>
      </c>
      <c r="L95" s="10">
        <v>39429</v>
      </c>
      <c r="M95" s="10">
        <v>39429</v>
      </c>
      <c r="N95" s="355">
        <f t="shared" si="4"/>
        <v>268</v>
      </c>
      <c r="O95" s="87">
        <v>268</v>
      </c>
      <c r="P95" s="223"/>
      <c r="Q95" s="265"/>
      <c r="R95" s="265"/>
      <c r="S95" s="19"/>
      <c r="T95" s="258"/>
      <c r="U95" s="86"/>
      <c r="V95" s="75"/>
      <c r="W95" s="74">
        <f t="shared" si="6"/>
        <v>0</v>
      </c>
      <c r="X95" s="81" t="s">
        <v>2098</v>
      </c>
    </row>
    <row r="96" spans="1:24" ht="19.5" customHeight="1">
      <c r="A96" s="17">
        <v>86</v>
      </c>
      <c r="B96" s="132" t="s">
        <v>2487</v>
      </c>
      <c r="C96" s="134" t="s">
        <v>2493</v>
      </c>
      <c r="D96" s="133" t="s">
        <v>899</v>
      </c>
      <c r="E96" s="288" t="s">
        <v>1208</v>
      </c>
      <c r="F96" s="133" t="s">
        <v>900</v>
      </c>
      <c r="G96" s="133">
        <v>277</v>
      </c>
      <c r="H96" s="153"/>
      <c r="I96" s="77" t="s">
        <v>1425</v>
      </c>
      <c r="J96" s="77"/>
      <c r="K96" s="132" t="s">
        <v>2094</v>
      </c>
      <c r="L96" s="10">
        <v>39429</v>
      </c>
      <c r="M96" s="10">
        <v>39429</v>
      </c>
      <c r="N96" s="355">
        <f t="shared" si="4"/>
        <v>268</v>
      </c>
      <c r="O96" s="87">
        <v>268</v>
      </c>
      <c r="P96" s="223"/>
      <c r="Q96" s="265"/>
      <c r="R96" s="265"/>
      <c r="S96" s="19"/>
      <c r="T96" s="258"/>
      <c r="U96" s="86"/>
      <c r="V96" s="75"/>
      <c r="W96" s="74">
        <f t="shared" si="6"/>
        <v>0</v>
      </c>
      <c r="X96" s="81" t="s">
        <v>2098</v>
      </c>
    </row>
    <row r="97" spans="1:24" ht="19.5" customHeight="1">
      <c r="A97" s="17">
        <v>87</v>
      </c>
      <c r="B97" s="132" t="s">
        <v>2496</v>
      </c>
      <c r="C97" s="134" t="s">
        <v>2494</v>
      </c>
      <c r="D97" s="133" t="s">
        <v>899</v>
      </c>
      <c r="E97" s="288" t="s">
        <v>1208</v>
      </c>
      <c r="F97" s="133" t="s">
        <v>900</v>
      </c>
      <c r="G97" s="133">
        <v>275</v>
      </c>
      <c r="H97" s="153"/>
      <c r="I97" s="77" t="s">
        <v>1425</v>
      </c>
      <c r="J97" s="77"/>
      <c r="K97" s="132" t="s">
        <v>2095</v>
      </c>
      <c r="L97" s="10">
        <v>39429</v>
      </c>
      <c r="M97" s="10">
        <v>39429</v>
      </c>
      <c r="N97" s="355">
        <f t="shared" si="4"/>
        <v>268</v>
      </c>
      <c r="O97" s="87">
        <v>268</v>
      </c>
      <c r="P97" s="223"/>
      <c r="Q97" s="265"/>
      <c r="R97" s="265"/>
      <c r="S97" s="19"/>
      <c r="T97" s="258"/>
      <c r="U97" s="86"/>
      <c r="V97" s="75"/>
      <c r="W97" s="74">
        <f t="shared" si="6"/>
        <v>0</v>
      </c>
      <c r="X97" s="81" t="s">
        <v>2098</v>
      </c>
    </row>
    <row r="98" spans="1:24" ht="19.5" customHeight="1">
      <c r="A98" s="17">
        <v>88</v>
      </c>
      <c r="B98" s="132" t="s">
        <v>2497</v>
      </c>
      <c r="C98" s="134" t="s">
        <v>2494</v>
      </c>
      <c r="D98" s="133" t="s">
        <v>899</v>
      </c>
      <c r="E98" s="288" t="s">
        <v>1208</v>
      </c>
      <c r="F98" s="133" t="s">
        <v>900</v>
      </c>
      <c r="G98" s="133">
        <v>279</v>
      </c>
      <c r="H98" s="153"/>
      <c r="I98" s="77" t="s">
        <v>1425</v>
      </c>
      <c r="J98" s="77"/>
      <c r="K98" s="132" t="s">
        <v>2096</v>
      </c>
      <c r="L98" s="10">
        <v>39429</v>
      </c>
      <c r="M98" s="10">
        <v>39429</v>
      </c>
      <c r="N98" s="355">
        <f t="shared" si="4"/>
        <v>268</v>
      </c>
      <c r="O98" s="87">
        <v>268</v>
      </c>
      <c r="P98" s="223"/>
      <c r="Q98" s="265"/>
      <c r="R98" s="265"/>
      <c r="S98" s="19"/>
      <c r="T98" s="258"/>
      <c r="U98" s="86"/>
      <c r="V98" s="75"/>
      <c r="W98" s="74">
        <f t="shared" si="6"/>
        <v>0</v>
      </c>
      <c r="X98" s="81" t="s">
        <v>2098</v>
      </c>
    </row>
    <row r="99" spans="1:24" ht="19.5" customHeight="1">
      <c r="A99" s="17">
        <v>89</v>
      </c>
      <c r="B99" s="132" t="s">
        <v>2498</v>
      </c>
      <c r="C99" s="134" t="s">
        <v>2495</v>
      </c>
      <c r="D99" s="133" t="s">
        <v>899</v>
      </c>
      <c r="E99" s="288" t="s">
        <v>1208</v>
      </c>
      <c r="F99" s="133" t="s">
        <v>900</v>
      </c>
      <c r="G99" s="133">
        <v>280</v>
      </c>
      <c r="H99" s="153">
        <v>97595977</v>
      </c>
      <c r="I99" s="77" t="s">
        <v>1425</v>
      </c>
      <c r="J99" s="77"/>
      <c r="K99" s="132" t="s">
        <v>2097</v>
      </c>
      <c r="L99" s="10">
        <v>39429</v>
      </c>
      <c r="M99" s="10">
        <v>39429</v>
      </c>
      <c r="N99" s="355">
        <f t="shared" si="4"/>
        <v>268</v>
      </c>
      <c r="O99" s="87">
        <v>268</v>
      </c>
      <c r="P99" s="223"/>
      <c r="Q99" s="265"/>
      <c r="R99" s="265"/>
      <c r="S99" s="19"/>
      <c r="T99" s="258"/>
      <c r="U99" s="86"/>
      <c r="V99" s="75"/>
      <c r="W99" s="74">
        <f t="shared" si="6"/>
        <v>0</v>
      </c>
      <c r="X99" s="81" t="s">
        <v>2098</v>
      </c>
    </row>
    <row r="100" spans="1:25" ht="19.5" customHeight="1">
      <c r="A100" s="17">
        <v>90</v>
      </c>
      <c r="B100" s="132" t="s">
        <v>1462</v>
      </c>
      <c r="C100" s="134" t="s">
        <v>1367</v>
      </c>
      <c r="D100" s="133" t="s">
        <v>903</v>
      </c>
      <c r="E100" s="288" t="s">
        <v>1208</v>
      </c>
      <c r="F100" s="133" t="s">
        <v>900</v>
      </c>
      <c r="G100" s="133">
        <v>236</v>
      </c>
      <c r="H100" s="133">
        <v>96923904</v>
      </c>
      <c r="I100" s="423" t="s">
        <v>1428</v>
      </c>
      <c r="J100" s="77" t="s">
        <v>1429</v>
      </c>
      <c r="K100" s="132" t="s">
        <v>258</v>
      </c>
      <c r="L100" s="10">
        <v>39326</v>
      </c>
      <c r="M100" s="348">
        <v>39330</v>
      </c>
      <c r="N100" s="355">
        <f t="shared" si="4"/>
        <v>268</v>
      </c>
      <c r="O100" s="87">
        <v>268</v>
      </c>
      <c r="P100" s="223"/>
      <c r="Q100" s="265"/>
      <c r="R100" s="265"/>
      <c r="S100" s="19"/>
      <c r="T100" s="161"/>
      <c r="U100" s="86"/>
      <c r="V100" s="75"/>
      <c r="W100" s="74">
        <f t="shared" si="6"/>
        <v>0</v>
      </c>
      <c r="X100" s="81" t="s">
        <v>259</v>
      </c>
      <c r="Y100" s="98"/>
    </row>
    <row r="101" spans="1:26" ht="19.5" customHeight="1">
      <c r="A101" s="17">
        <v>91</v>
      </c>
      <c r="B101" s="132" t="s">
        <v>1463</v>
      </c>
      <c r="C101" s="134" t="s">
        <v>1367</v>
      </c>
      <c r="D101" s="133" t="s">
        <v>903</v>
      </c>
      <c r="E101" s="288" t="s">
        <v>1208</v>
      </c>
      <c r="F101" s="133" t="s">
        <v>900</v>
      </c>
      <c r="G101" s="177" t="s">
        <v>281</v>
      </c>
      <c r="H101" s="133">
        <v>97870131</v>
      </c>
      <c r="I101" s="423" t="s">
        <v>1350</v>
      </c>
      <c r="J101" s="77" t="s">
        <v>1482</v>
      </c>
      <c r="K101" s="8" t="s">
        <v>1430</v>
      </c>
      <c r="L101" s="10">
        <v>39221</v>
      </c>
      <c r="M101" s="348">
        <v>39344</v>
      </c>
      <c r="N101" s="355">
        <f t="shared" si="4"/>
        <v>268</v>
      </c>
      <c r="O101" s="87"/>
      <c r="P101" s="223"/>
      <c r="Q101" s="265"/>
      <c r="R101" s="265"/>
      <c r="S101" s="19"/>
      <c r="T101" s="161"/>
      <c r="U101" s="217">
        <v>268</v>
      </c>
      <c r="V101" s="218">
        <v>-9.61</v>
      </c>
      <c r="W101" s="219">
        <f t="shared" si="6"/>
        <v>258.39</v>
      </c>
      <c r="X101" s="157" t="s">
        <v>284</v>
      </c>
      <c r="Y101" s="98"/>
      <c r="Z101" s="158" t="s">
        <v>189</v>
      </c>
    </row>
    <row r="102" spans="1:26" ht="19.5" customHeight="1">
      <c r="A102" s="17">
        <v>92</v>
      </c>
      <c r="B102" s="132" t="s">
        <v>653</v>
      </c>
      <c r="C102" s="134" t="s">
        <v>1483</v>
      </c>
      <c r="D102" s="133" t="s">
        <v>1619</v>
      </c>
      <c r="E102" s="288" t="s">
        <v>1208</v>
      </c>
      <c r="F102" s="133" t="s">
        <v>900</v>
      </c>
      <c r="G102" s="133">
        <v>408</v>
      </c>
      <c r="H102" s="133" t="s">
        <v>1484</v>
      </c>
      <c r="I102" s="423" t="s">
        <v>1491</v>
      </c>
      <c r="J102" s="77"/>
      <c r="K102" s="453" t="s">
        <v>145</v>
      </c>
      <c r="L102" s="10">
        <v>39591</v>
      </c>
      <c r="M102" s="351">
        <v>39591</v>
      </c>
      <c r="N102" s="355">
        <f t="shared" si="4"/>
        <v>268</v>
      </c>
      <c r="O102" s="161">
        <v>268</v>
      </c>
      <c r="P102" s="223"/>
      <c r="Q102" s="265"/>
      <c r="R102" s="265"/>
      <c r="S102" s="19"/>
      <c r="T102" s="161"/>
      <c r="U102" s="86"/>
      <c r="V102" s="75"/>
      <c r="W102" s="74">
        <f t="shared" si="6"/>
        <v>0</v>
      </c>
      <c r="X102" s="81" t="s">
        <v>1492</v>
      </c>
      <c r="Y102" s="98" t="s">
        <v>1493</v>
      </c>
      <c r="Z102" t="s">
        <v>1494</v>
      </c>
    </row>
    <row r="103" spans="1:26" ht="19.5" customHeight="1">
      <c r="A103" s="17">
        <v>93</v>
      </c>
      <c r="B103" s="132" t="s">
        <v>654</v>
      </c>
      <c r="C103" s="134" t="s">
        <v>1483</v>
      </c>
      <c r="D103" s="133" t="s">
        <v>1619</v>
      </c>
      <c r="E103" s="288" t="s">
        <v>1208</v>
      </c>
      <c r="F103" s="133" t="s">
        <v>900</v>
      </c>
      <c r="G103" s="133">
        <v>409</v>
      </c>
      <c r="H103" s="133"/>
      <c r="I103" s="423" t="s">
        <v>2519</v>
      </c>
      <c r="J103" s="77"/>
      <c r="K103" s="453" t="s">
        <v>145</v>
      </c>
      <c r="L103" s="10">
        <v>39591</v>
      </c>
      <c r="M103" s="351">
        <v>39591</v>
      </c>
      <c r="N103" s="355">
        <f t="shared" si="4"/>
        <v>268</v>
      </c>
      <c r="O103" s="258">
        <v>268</v>
      </c>
      <c r="P103" s="223"/>
      <c r="Q103" s="265"/>
      <c r="R103" s="265"/>
      <c r="S103" s="19"/>
      <c r="T103" s="258"/>
      <c r="U103" s="86"/>
      <c r="V103" s="75"/>
      <c r="W103" s="74">
        <f t="shared" si="6"/>
        <v>0</v>
      </c>
      <c r="X103" s="157"/>
      <c r="Y103" s="98"/>
      <c r="Z103" s="158"/>
    </row>
    <row r="104" spans="1:23" ht="19.5" customHeight="1">
      <c r="A104" s="17">
        <v>94</v>
      </c>
      <c r="B104" s="132" t="s">
        <v>696</v>
      </c>
      <c r="C104" s="134" t="s">
        <v>845</v>
      </c>
      <c r="D104" s="133" t="s">
        <v>1619</v>
      </c>
      <c r="E104" s="288" t="s">
        <v>1208</v>
      </c>
      <c r="F104" s="133" t="s">
        <v>900</v>
      </c>
      <c r="G104" s="133">
        <v>407</v>
      </c>
      <c r="H104" s="133"/>
      <c r="I104" s="77" t="s">
        <v>2520</v>
      </c>
      <c r="J104" s="77"/>
      <c r="K104" s="453" t="s">
        <v>145</v>
      </c>
      <c r="L104" s="10">
        <v>39591</v>
      </c>
      <c r="M104" s="351">
        <v>39591</v>
      </c>
      <c r="N104" s="355">
        <f t="shared" si="4"/>
        <v>268</v>
      </c>
      <c r="O104" s="258">
        <v>268</v>
      </c>
      <c r="P104" s="223"/>
      <c r="Q104" s="265"/>
      <c r="R104" s="265"/>
      <c r="S104" s="19"/>
      <c r="T104" s="258"/>
      <c r="U104" s="86"/>
      <c r="V104" s="75"/>
      <c r="W104" s="74">
        <f t="shared" si="6"/>
        <v>0</v>
      </c>
    </row>
    <row r="105" spans="1:24" ht="19.5" customHeight="1">
      <c r="A105" s="17">
        <v>95</v>
      </c>
      <c r="B105" s="132" t="s">
        <v>2303</v>
      </c>
      <c r="C105" s="134" t="s">
        <v>1483</v>
      </c>
      <c r="D105" s="133" t="s">
        <v>1619</v>
      </c>
      <c r="E105" s="288" t="s">
        <v>1208</v>
      </c>
      <c r="F105" s="133" t="s">
        <v>900</v>
      </c>
      <c r="G105" s="133">
        <v>410</v>
      </c>
      <c r="H105" s="133"/>
      <c r="I105" s="427" t="s">
        <v>1116</v>
      </c>
      <c r="J105" s="77" t="s">
        <v>1117</v>
      </c>
      <c r="K105" s="453" t="s">
        <v>145</v>
      </c>
      <c r="L105" s="10">
        <v>39591</v>
      </c>
      <c r="M105" s="351">
        <v>39591</v>
      </c>
      <c r="N105" s="355">
        <f t="shared" si="4"/>
        <v>268</v>
      </c>
      <c r="O105" s="258">
        <v>268</v>
      </c>
      <c r="P105" s="223"/>
      <c r="Q105" s="265"/>
      <c r="R105" s="265"/>
      <c r="S105" s="19"/>
      <c r="T105" s="258"/>
      <c r="U105" s="86"/>
      <c r="V105" s="75"/>
      <c r="W105" s="74">
        <f t="shared" si="6"/>
        <v>0</v>
      </c>
      <c r="X105" s="81" t="s">
        <v>542</v>
      </c>
    </row>
    <row r="106" spans="1:25" ht="19.5" customHeight="1">
      <c r="A106" s="17">
        <v>96</v>
      </c>
      <c r="B106" s="132" t="s">
        <v>1497</v>
      </c>
      <c r="C106" s="134" t="s">
        <v>1160</v>
      </c>
      <c r="D106" s="133" t="s">
        <v>1161</v>
      </c>
      <c r="E106" s="288" t="s">
        <v>1208</v>
      </c>
      <c r="F106" s="133" t="s">
        <v>900</v>
      </c>
      <c r="G106" s="133">
        <v>164</v>
      </c>
      <c r="H106" s="153">
        <v>92391824</v>
      </c>
      <c r="I106" s="423" t="s">
        <v>1339</v>
      </c>
      <c r="J106" s="77" t="s">
        <v>1498</v>
      </c>
      <c r="K106" s="8" t="s">
        <v>2087</v>
      </c>
      <c r="L106" s="10">
        <v>39471</v>
      </c>
      <c r="M106" s="10">
        <v>39471</v>
      </c>
      <c r="N106" s="355">
        <f t="shared" si="4"/>
        <v>268</v>
      </c>
      <c r="O106" s="201">
        <v>268</v>
      </c>
      <c r="P106" s="223"/>
      <c r="Q106" s="265"/>
      <c r="R106" s="265"/>
      <c r="S106" s="19"/>
      <c r="T106" s="161"/>
      <c r="U106" s="86"/>
      <c r="V106" s="75"/>
      <c r="W106" s="74">
        <f t="shared" si="6"/>
        <v>0</v>
      </c>
      <c r="X106" s="81" t="s">
        <v>800</v>
      </c>
      <c r="Y106" s="98"/>
    </row>
    <row r="107" spans="1:25" ht="19.5" customHeight="1">
      <c r="A107" s="17">
        <v>97</v>
      </c>
      <c r="B107" s="132" t="s">
        <v>1499</v>
      </c>
      <c r="C107" s="134" t="s">
        <v>1500</v>
      </c>
      <c r="D107" s="133" t="s">
        <v>937</v>
      </c>
      <c r="E107" s="288" t="s">
        <v>1208</v>
      </c>
      <c r="F107" s="133" t="s">
        <v>900</v>
      </c>
      <c r="G107" s="133">
        <v>141</v>
      </c>
      <c r="H107" s="153">
        <v>64541420</v>
      </c>
      <c r="I107" s="423" t="s">
        <v>1501</v>
      </c>
      <c r="J107" s="77" t="s">
        <v>1611</v>
      </c>
      <c r="K107" s="8" t="s">
        <v>1755</v>
      </c>
      <c r="L107" s="10">
        <v>39231</v>
      </c>
      <c r="M107" s="348"/>
      <c r="N107" s="355">
        <f t="shared" si="4"/>
        <v>268</v>
      </c>
      <c r="O107" s="87">
        <v>268</v>
      </c>
      <c r="P107" s="223"/>
      <c r="Q107" s="265"/>
      <c r="R107" s="265"/>
      <c r="S107" s="19"/>
      <c r="T107" s="161"/>
      <c r="U107" s="86"/>
      <c r="V107" s="75"/>
      <c r="W107" s="74">
        <f t="shared" si="6"/>
        <v>0</v>
      </c>
      <c r="X107" s="81"/>
      <c r="Y107" s="98"/>
    </row>
    <row r="108" spans="1:25" ht="19.5" customHeight="1">
      <c r="A108" s="17">
        <v>98</v>
      </c>
      <c r="B108" s="132" t="s">
        <v>1612</v>
      </c>
      <c r="C108" s="134" t="s">
        <v>925</v>
      </c>
      <c r="D108" s="133" t="s">
        <v>903</v>
      </c>
      <c r="E108" s="288" t="s">
        <v>1208</v>
      </c>
      <c r="F108" s="133" t="s">
        <v>900</v>
      </c>
      <c r="G108" s="177" t="s">
        <v>2407</v>
      </c>
      <c r="H108" s="153">
        <v>96187626</v>
      </c>
      <c r="I108" s="77" t="s">
        <v>716</v>
      </c>
      <c r="J108" s="77" t="s">
        <v>1613</v>
      </c>
      <c r="K108" s="8" t="s">
        <v>2395</v>
      </c>
      <c r="L108" s="10">
        <v>39259</v>
      </c>
      <c r="M108" s="348">
        <v>39273</v>
      </c>
      <c r="N108" s="355">
        <f t="shared" si="4"/>
        <v>268</v>
      </c>
      <c r="O108" s="86">
        <v>268</v>
      </c>
      <c r="P108" s="176"/>
      <c r="Q108" s="11"/>
      <c r="R108" s="11"/>
      <c r="S108" s="18"/>
      <c r="T108" s="161"/>
      <c r="U108" s="86"/>
      <c r="V108" s="75"/>
      <c r="W108" s="74">
        <f t="shared" si="6"/>
        <v>0</v>
      </c>
      <c r="X108" s="81"/>
      <c r="Y108" s="98"/>
    </row>
    <row r="109" spans="1:23" ht="19.5" customHeight="1">
      <c r="A109" s="17">
        <v>99</v>
      </c>
      <c r="B109" s="132" t="s">
        <v>1614</v>
      </c>
      <c r="C109" s="134" t="s">
        <v>925</v>
      </c>
      <c r="D109" s="133" t="s">
        <v>903</v>
      </c>
      <c r="E109" s="288" t="s">
        <v>1208</v>
      </c>
      <c r="F109" s="133" t="s">
        <v>900</v>
      </c>
      <c r="G109" s="133">
        <v>165</v>
      </c>
      <c r="H109" s="410">
        <v>96183323</v>
      </c>
      <c r="I109" s="423" t="s">
        <v>82</v>
      </c>
      <c r="J109" s="77"/>
      <c r="K109" s="8" t="s">
        <v>2080</v>
      </c>
      <c r="L109" s="100" t="s">
        <v>2081</v>
      </c>
      <c r="M109" s="374"/>
      <c r="N109" s="355">
        <f t="shared" si="4"/>
        <v>268</v>
      </c>
      <c r="O109" s="87">
        <v>268</v>
      </c>
      <c r="P109" s="223"/>
      <c r="Q109" s="265"/>
      <c r="R109" s="265"/>
      <c r="S109" s="19"/>
      <c r="T109" s="258"/>
      <c r="U109" s="86"/>
      <c r="V109" s="75"/>
      <c r="W109" s="74">
        <f t="shared" si="6"/>
        <v>0</v>
      </c>
    </row>
    <row r="110" spans="1:24" ht="19.5" customHeight="1">
      <c r="A110" s="17">
        <v>100</v>
      </c>
      <c r="B110" s="132" t="s">
        <v>1615</v>
      </c>
      <c r="C110" s="134" t="s">
        <v>1991</v>
      </c>
      <c r="D110" s="133" t="s">
        <v>1619</v>
      </c>
      <c r="E110" s="288" t="s">
        <v>1208</v>
      </c>
      <c r="F110" s="133" t="s">
        <v>900</v>
      </c>
      <c r="G110" s="177" t="s">
        <v>2054</v>
      </c>
      <c r="H110" s="153" t="s">
        <v>1620</v>
      </c>
      <c r="I110" s="423" t="s">
        <v>1621</v>
      </c>
      <c r="J110" s="77"/>
      <c r="K110" s="8" t="s">
        <v>1310</v>
      </c>
      <c r="L110" s="10">
        <v>39222</v>
      </c>
      <c r="M110" s="348">
        <v>39266</v>
      </c>
      <c r="N110" s="355">
        <f t="shared" si="4"/>
        <v>268</v>
      </c>
      <c r="O110" s="259">
        <v>268</v>
      </c>
      <c r="P110" s="269"/>
      <c r="Q110" s="270"/>
      <c r="R110" s="270"/>
      <c r="S110" s="19"/>
      <c r="T110" s="200"/>
      <c r="U110" s="86"/>
      <c r="V110" s="75">
        <v>-5</v>
      </c>
      <c r="W110" s="74"/>
      <c r="X110" s="81" t="s">
        <v>2072</v>
      </c>
    </row>
    <row r="111" spans="1:24" ht="19.5" customHeight="1">
      <c r="A111" s="17">
        <v>101</v>
      </c>
      <c r="B111" s="132" t="s">
        <v>1618</v>
      </c>
      <c r="C111" s="134" t="s">
        <v>1991</v>
      </c>
      <c r="D111" s="133" t="s">
        <v>1619</v>
      </c>
      <c r="E111" s="288" t="s">
        <v>1208</v>
      </c>
      <c r="F111" s="133" t="s">
        <v>900</v>
      </c>
      <c r="G111" s="177" t="s">
        <v>2055</v>
      </c>
      <c r="H111" s="153"/>
      <c r="I111" s="427" t="s">
        <v>1118</v>
      </c>
      <c r="J111" s="77" t="s">
        <v>1119</v>
      </c>
      <c r="K111" s="8" t="s">
        <v>1310</v>
      </c>
      <c r="L111" s="10">
        <v>39222</v>
      </c>
      <c r="M111" s="348">
        <v>39266</v>
      </c>
      <c r="N111" s="355">
        <f t="shared" si="4"/>
        <v>268</v>
      </c>
      <c r="O111" s="259">
        <v>268</v>
      </c>
      <c r="P111" s="269"/>
      <c r="Q111" s="270"/>
      <c r="R111" s="270"/>
      <c r="S111" s="19"/>
      <c r="T111" s="258"/>
      <c r="U111" s="86"/>
      <c r="V111" s="75">
        <v>-5</v>
      </c>
      <c r="W111" s="74"/>
      <c r="X111" s="81" t="s">
        <v>2072</v>
      </c>
    </row>
    <row r="112" spans="1:24" ht="19.5" customHeight="1">
      <c r="A112" s="17">
        <v>102</v>
      </c>
      <c r="B112" s="132" t="s">
        <v>1622</v>
      </c>
      <c r="C112" s="134" t="s">
        <v>1623</v>
      </c>
      <c r="D112" s="133" t="s">
        <v>899</v>
      </c>
      <c r="E112" s="288" t="s">
        <v>1208</v>
      </c>
      <c r="F112" s="133" t="s">
        <v>900</v>
      </c>
      <c r="G112" s="177" t="s">
        <v>2050</v>
      </c>
      <c r="H112" s="153">
        <v>90622233</v>
      </c>
      <c r="I112" s="423" t="s">
        <v>713</v>
      </c>
      <c r="J112" s="77" t="s">
        <v>1624</v>
      </c>
      <c r="K112" s="8" t="s">
        <v>32</v>
      </c>
      <c r="L112" s="10">
        <v>39220</v>
      </c>
      <c r="M112" s="348">
        <v>39419</v>
      </c>
      <c r="N112" s="355">
        <f t="shared" si="4"/>
        <v>268</v>
      </c>
      <c r="O112" s="277">
        <v>268</v>
      </c>
      <c r="P112" s="271"/>
      <c r="Q112" s="207"/>
      <c r="R112" s="207"/>
      <c r="S112" s="101"/>
      <c r="T112" s="161"/>
      <c r="U112" s="86"/>
      <c r="V112" s="75"/>
      <c r="W112" s="74">
        <f aca="true" t="shared" si="7" ref="W112:W117">+U112+V112</f>
        <v>0</v>
      </c>
      <c r="X112" s="81" t="s">
        <v>33</v>
      </c>
    </row>
    <row r="113" spans="1:24" ht="19.5" customHeight="1">
      <c r="A113" s="17">
        <v>103</v>
      </c>
      <c r="B113" s="132" t="s">
        <v>1625</v>
      </c>
      <c r="C113" s="134" t="s">
        <v>1626</v>
      </c>
      <c r="D113" s="133" t="s">
        <v>899</v>
      </c>
      <c r="E113" s="288" t="s">
        <v>1208</v>
      </c>
      <c r="F113" s="133" t="s">
        <v>900</v>
      </c>
      <c r="G113" s="177" t="s">
        <v>2048</v>
      </c>
      <c r="H113" s="153" t="s">
        <v>714</v>
      </c>
      <c r="I113" s="77"/>
      <c r="J113" s="77" t="s">
        <v>1627</v>
      </c>
      <c r="K113" s="388" t="s">
        <v>34</v>
      </c>
      <c r="L113" s="10">
        <v>39221</v>
      </c>
      <c r="M113" s="348">
        <v>39419</v>
      </c>
      <c r="N113" s="355">
        <f t="shared" si="4"/>
        <v>268</v>
      </c>
      <c r="O113" s="277">
        <v>268</v>
      </c>
      <c r="P113" s="271"/>
      <c r="Q113" s="207"/>
      <c r="R113" s="207"/>
      <c r="S113" s="101"/>
      <c r="T113" s="161"/>
      <c r="U113" s="86"/>
      <c r="V113" s="75"/>
      <c r="W113" s="74">
        <f t="shared" si="7"/>
        <v>0</v>
      </c>
      <c r="X113" s="81" t="s">
        <v>33</v>
      </c>
    </row>
    <row r="114" spans="1:27" ht="19.5" customHeight="1">
      <c r="A114" s="17">
        <v>104</v>
      </c>
      <c r="B114" s="132" t="s">
        <v>1628</v>
      </c>
      <c r="C114" s="134" t="s">
        <v>1631</v>
      </c>
      <c r="D114" s="133" t="s">
        <v>899</v>
      </c>
      <c r="E114" s="288" t="s">
        <v>1208</v>
      </c>
      <c r="F114" s="133" t="s">
        <v>900</v>
      </c>
      <c r="G114" s="177" t="s">
        <v>2047</v>
      </c>
      <c r="H114" s="153">
        <v>97512668</v>
      </c>
      <c r="I114" s="423" t="s">
        <v>715</v>
      </c>
      <c r="J114" s="77" t="s">
        <v>1632</v>
      </c>
      <c r="K114" s="388" t="s">
        <v>35</v>
      </c>
      <c r="L114" s="10">
        <v>39221</v>
      </c>
      <c r="M114" s="348">
        <v>39419</v>
      </c>
      <c r="N114" s="355">
        <f t="shared" si="4"/>
        <v>268</v>
      </c>
      <c r="O114" s="277">
        <v>268</v>
      </c>
      <c r="P114" s="271"/>
      <c r="Q114" s="207"/>
      <c r="R114" s="207"/>
      <c r="S114" s="101"/>
      <c r="T114" s="161"/>
      <c r="U114" s="86"/>
      <c r="V114" s="75"/>
      <c r="W114" s="74">
        <f t="shared" si="7"/>
        <v>0</v>
      </c>
      <c r="X114" s="81" t="s">
        <v>33</v>
      </c>
      <c r="AA114" s="139"/>
    </row>
    <row r="115" spans="1:24" ht="19.5" customHeight="1">
      <c r="A115" s="17">
        <v>105</v>
      </c>
      <c r="B115" s="132" t="s">
        <v>1635</v>
      </c>
      <c r="C115" s="134" t="s">
        <v>1634</v>
      </c>
      <c r="D115" s="133" t="s">
        <v>1495</v>
      </c>
      <c r="E115" s="288" t="s">
        <v>1208</v>
      </c>
      <c r="F115" s="133" t="s">
        <v>900</v>
      </c>
      <c r="G115" s="177" t="s">
        <v>2051</v>
      </c>
      <c r="H115" s="153" t="s">
        <v>1633</v>
      </c>
      <c r="I115" s="423" t="s">
        <v>1337</v>
      </c>
      <c r="J115" s="77"/>
      <c r="K115" s="8" t="s">
        <v>2384</v>
      </c>
      <c r="L115" s="10">
        <v>39222</v>
      </c>
      <c r="M115" s="348">
        <v>39273</v>
      </c>
      <c r="N115" s="355">
        <f t="shared" si="4"/>
        <v>268</v>
      </c>
      <c r="O115" s="202">
        <v>268</v>
      </c>
      <c r="P115" s="272"/>
      <c r="Q115" s="118"/>
      <c r="R115" s="118"/>
      <c r="S115" s="105"/>
      <c r="T115" s="161"/>
      <c r="U115" s="86"/>
      <c r="V115" s="75"/>
      <c r="W115" s="92">
        <f t="shared" si="7"/>
        <v>0</v>
      </c>
      <c r="X115" s="81" t="s">
        <v>2385</v>
      </c>
    </row>
    <row r="116" spans="1:23" ht="19.5" customHeight="1">
      <c r="A116" s="17">
        <v>106</v>
      </c>
      <c r="B116" s="132" t="s">
        <v>1708</v>
      </c>
      <c r="C116" s="134" t="s">
        <v>1404</v>
      </c>
      <c r="D116" s="133" t="s">
        <v>1161</v>
      </c>
      <c r="E116" s="288" t="s">
        <v>1208</v>
      </c>
      <c r="F116" s="133" t="s">
        <v>900</v>
      </c>
      <c r="G116" s="177" t="s">
        <v>2061</v>
      </c>
      <c r="H116" s="153">
        <v>97557581</v>
      </c>
      <c r="I116" s="423" t="s">
        <v>1336</v>
      </c>
      <c r="J116" s="77" t="s">
        <v>1710</v>
      </c>
      <c r="K116" s="8" t="s">
        <v>1310</v>
      </c>
      <c r="L116" s="10">
        <v>39213</v>
      </c>
      <c r="M116" s="348">
        <v>39227</v>
      </c>
      <c r="N116" s="355">
        <f t="shared" si="4"/>
        <v>268</v>
      </c>
      <c r="O116" s="86">
        <v>268</v>
      </c>
      <c r="P116" s="176"/>
      <c r="Q116" s="11"/>
      <c r="R116" s="11"/>
      <c r="S116" s="18"/>
      <c r="T116" s="161"/>
      <c r="U116" s="86"/>
      <c r="V116" s="75"/>
      <c r="W116" s="92">
        <f t="shared" si="7"/>
        <v>0</v>
      </c>
    </row>
    <row r="117" spans="1:23" ht="19.5" customHeight="1">
      <c r="A117" s="17">
        <v>107</v>
      </c>
      <c r="B117" s="132" t="s">
        <v>1709</v>
      </c>
      <c r="C117" s="134" t="s">
        <v>1404</v>
      </c>
      <c r="D117" s="133" t="s">
        <v>1161</v>
      </c>
      <c r="E117" s="288" t="s">
        <v>1208</v>
      </c>
      <c r="F117" s="133" t="s">
        <v>900</v>
      </c>
      <c r="G117" s="177" t="s">
        <v>2062</v>
      </c>
      <c r="H117" s="153"/>
      <c r="I117" s="77" t="s">
        <v>1711</v>
      </c>
      <c r="J117" s="77"/>
      <c r="K117" s="8" t="s">
        <v>1310</v>
      </c>
      <c r="L117" s="10">
        <v>39213</v>
      </c>
      <c r="M117" s="348">
        <v>39227</v>
      </c>
      <c r="N117" s="355">
        <f t="shared" si="4"/>
        <v>268</v>
      </c>
      <c r="O117" s="86">
        <v>268</v>
      </c>
      <c r="P117" s="176"/>
      <c r="Q117" s="11"/>
      <c r="R117" s="11"/>
      <c r="S117" s="18"/>
      <c r="T117" s="161"/>
      <c r="U117" s="86"/>
      <c r="V117" s="75"/>
      <c r="W117" s="92">
        <f t="shared" si="7"/>
        <v>0</v>
      </c>
    </row>
    <row r="118" spans="1:24" ht="19.5" customHeight="1">
      <c r="A118" s="17">
        <v>108</v>
      </c>
      <c r="B118" s="132" t="s">
        <v>1712</v>
      </c>
      <c r="C118" s="104" t="s">
        <v>588</v>
      </c>
      <c r="D118" s="128" t="s">
        <v>1218</v>
      </c>
      <c r="E118" s="288" t="s">
        <v>1208</v>
      </c>
      <c r="F118" s="133" t="s">
        <v>900</v>
      </c>
      <c r="G118" s="177" t="s">
        <v>2063</v>
      </c>
      <c r="H118" s="153">
        <v>91470066</v>
      </c>
      <c r="I118" s="423" t="s">
        <v>1714</v>
      </c>
      <c r="J118" s="77" t="s">
        <v>1715</v>
      </c>
      <c r="K118" s="79" t="s">
        <v>1716</v>
      </c>
      <c r="L118" s="80">
        <v>39221</v>
      </c>
      <c r="M118" s="373"/>
      <c r="N118" s="355">
        <f t="shared" si="4"/>
        <v>268</v>
      </c>
      <c r="O118" s="202">
        <v>268</v>
      </c>
      <c r="P118" s="272"/>
      <c r="Q118" s="118"/>
      <c r="R118" s="118"/>
      <c r="S118" s="105"/>
      <c r="T118" s="161"/>
      <c r="U118" s="86"/>
      <c r="V118" s="75"/>
      <c r="W118" s="92"/>
      <c r="X118" s="81" t="s">
        <v>1756</v>
      </c>
    </row>
    <row r="119" spans="1:26" ht="19.5" customHeight="1">
      <c r="A119" s="17">
        <v>109</v>
      </c>
      <c r="B119" s="132" t="s">
        <v>1717</v>
      </c>
      <c r="C119" s="134" t="s">
        <v>1718</v>
      </c>
      <c r="D119" s="133" t="s">
        <v>903</v>
      </c>
      <c r="E119" s="288" t="s">
        <v>1208</v>
      </c>
      <c r="F119" s="133" t="s">
        <v>900</v>
      </c>
      <c r="G119" s="133">
        <v>168</v>
      </c>
      <c r="H119" s="153">
        <v>83336388</v>
      </c>
      <c r="I119" s="423" t="s">
        <v>700</v>
      </c>
      <c r="J119" s="77"/>
      <c r="K119" s="8" t="s">
        <v>1376</v>
      </c>
      <c r="L119" s="10">
        <v>39211</v>
      </c>
      <c r="M119" s="348">
        <v>39338</v>
      </c>
      <c r="N119" s="355">
        <f t="shared" si="4"/>
        <v>268</v>
      </c>
      <c r="O119" s="86"/>
      <c r="P119" s="176"/>
      <c r="Q119" s="11"/>
      <c r="R119" s="11"/>
      <c r="S119" s="18"/>
      <c r="T119" s="161">
        <v>0</v>
      </c>
      <c r="U119" s="213">
        <v>268</v>
      </c>
      <c r="V119" s="214">
        <v>-9.61</v>
      </c>
      <c r="W119" s="215">
        <f>+U119+V119</f>
        <v>258.39</v>
      </c>
      <c r="X119" s="157" t="s">
        <v>188</v>
      </c>
      <c r="Y119" s="98"/>
      <c r="Z119" s="158" t="s">
        <v>189</v>
      </c>
    </row>
    <row r="120" spans="1:25" ht="19.5" customHeight="1">
      <c r="A120" s="17">
        <v>110</v>
      </c>
      <c r="B120" s="132" t="s">
        <v>1719</v>
      </c>
      <c r="C120" s="134" t="s">
        <v>1718</v>
      </c>
      <c r="D120" s="133" t="s">
        <v>903</v>
      </c>
      <c r="E120" s="333" t="s">
        <v>1209</v>
      </c>
      <c r="F120" s="133" t="s">
        <v>900</v>
      </c>
      <c r="G120" s="133">
        <v>380</v>
      </c>
      <c r="H120" s="153">
        <v>81381028</v>
      </c>
      <c r="I120" s="423" t="s">
        <v>1327</v>
      </c>
      <c r="J120" s="77" t="s">
        <v>1738</v>
      </c>
      <c r="K120" s="8" t="s">
        <v>1192</v>
      </c>
      <c r="L120" s="10">
        <v>39551</v>
      </c>
      <c r="M120" s="348">
        <v>39552</v>
      </c>
      <c r="N120" s="355">
        <f t="shared" si="4"/>
        <v>268</v>
      </c>
      <c r="O120" s="86">
        <v>268</v>
      </c>
      <c r="P120" s="176"/>
      <c r="Q120" s="11"/>
      <c r="R120" s="11"/>
      <c r="S120" s="18"/>
      <c r="T120" s="161"/>
      <c r="U120" s="86"/>
      <c r="V120" s="75"/>
      <c r="W120" s="92"/>
      <c r="X120" s="81" t="s">
        <v>329</v>
      </c>
      <c r="Y120" s="98"/>
    </row>
    <row r="121" spans="1:25" ht="19.5" customHeight="1">
      <c r="A121" s="17">
        <v>111</v>
      </c>
      <c r="B121" s="132" t="s">
        <v>1720</v>
      </c>
      <c r="C121" s="134" t="s">
        <v>1718</v>
      </c>
      <c r="D121" s="133" t="s">
        <v>903</v>
      </c>
      <c r="E121" s="288" t="s">
        <v>1208</v>
      </c>
      <c r="F121" s="133" t="s">
        <v>900</v>
      </c>
      <c r="G121" s="133">
        <v>130</v>
      </c>
      <c r="H121" s="153">
        <v>98398596</v>
      </c>
      <c r="I121" s="423" t="s">
        <v>1739</v>
      </c>
      <c r="J121" s="77" t="s">
        <v>1770</v>
      </c>
      <c r="K121" s="8" t="s">
        <v>2087</v>
      </c>
      <c r="L121" s="10">
        <v>39429</v>
      </c>
      <c r="M121" s="10">
        <v>39429</v>
      </c>
      <c r="N121" s="355">
        <f t="shared" si="4"/>
        <v>268</v>
      </c>
      <c r="O121" s="86">
        <v>268</v>
      </c>
      <c r="P121" s="176"/>
      <c r="Q121" s="11"/>
      <c r="R121" s="11"/>
      <c r="S121" s="18"/>
      <c r="T121" s="161"/>
      <c r="U121" s="86"/>
      <c r="V121" s="75"/>
      <c r="W121" s="92">
        <f aca="true" t="shared" si="8" ref="W121:W138">+U121+V121</f>
        <v>0</v>
      </c>
      <c r="X121" s="81" t="s">
        <v>329</v>
      </c>
      <c r="Y121" s="98"/>
    </row>
    <row r="122" spans="1:25" ht="19.5" customHeight="1">
      <c r="A122" s="17">
        <v>112</v>
      </c>
      <c r="B122" s="132" t="s">
        <v>1721</v>
      </c>
      <c r="C122" s="134" t="s">
        <v>1718</v>
      </c>
      <c r="D122" s="133" t="s">
        <v>903</v>
      </c>
      <c r="E122" s="288" t="s">
        <v>1208</v>
      </c>
      <c r="F122" s="133" t="s">
        <v>900</v>
      </c>
      <c r="G122" s="133">
        <v>299</v>
      </c>
      <c r="H122" s="153">
        <v>97380796</v>
      </c>
      <c r="I122" s="423" t="s">
        <v>1355</v>
      </c>
      <c r="J122" s="77" t="s">
        <v>1740</v>
      </c>
      <c r="K122" s="8" t="s">
        <v>1594</v>
      </c>
      <c r="L122" s="10">
        <v>39211</v>
      </c>
      <c r="M122" s="348">
        <v>39519</v>
      </c>
      <c r="N122" s="355">
        <f t="shared" si="4"/>
        <v>268</v>
      </c>
      <c r="O122" s="86">
        <v>268</v>
      </c>
      <c r="P122" s="176"/>
      <c r="Q122" s="11"/>
      <c r="R122" s="11"/>
      <c r="S122" s="18"/>
      <c r="T122" s="161"/>
      <c r="U122" s="86"/>
      <c r="V122" s="75"/>
      <c r="W122" s="92">
        <f t="shared" si="8"/>
        <v>0</v>
      </c>
      <c r="X122" s="81" t="s">
        <v>329</v>
      </c>
      <c r="Y122" s="98"/>
    </row>
    <row r="123" spans="1:25" ht="19.5" customHeight="1">
      <c r="A123" s="17">
        <v>113</v>
      </c>
      <c r="B123" s="132" t="s">
        <v>1722</v>
      </c>
      <c r="C123" s="134" t="s">
        <v>1718</v>
      </c>
      <c r="D123" s="133" t="s">
        <v>903</v>
      </c>
      <c r="E123" s="288" t="s">
        <v>1208</v>
      </c>
      <c r="F123" s="133" t="s">
        <v>900</v>
      </c>
      <c r="G123" s="133">
        <v>300</v>
      </c>
      <c r="H123" s="153">
        <v>96885296</v>
      </c>
      <c r="I123" s="423" t="s">
        <v>701</v>
      </c>
      <c r="J123" s="77"/>
      <c r="K123" s="8" t="s">
        <v>1595</v>
      </c>
      <c r="L123" s="10">
        <v>39211</v>
      </c>
      <c r="M123" s="348">
        <v>39519</v>
      </c>
      <c r="N123" s="355">
        <f t="shared" si="4"/>
        <v>268</v>
      </c>
      <c r="O123" s="86">
        <v>268</v>
      </c>
      <c r="P123" s="176"/>
      <c r="Q123" s="11"/>
      <c r="R123" s="11"/>
      <c r="S123" s="18"/>
      <c r="T123" s="161"/>
      <c r="U123" s="86"/>
      <c r="V123" s="75"/>
      <c r="W123" s="92">
        <f t="shared" si="8"/>
        <v>0</v>
      </c>
      <c r="X123" s="81" t="s">
        <v>329</v>
      </c>
      <c r="Y123" s="98"/>
    </row>
    <row r="124" spans="1:26" ht="19.5" customHeight="1">
      <c r="A124" s="17">
        <v>114</v>
      </c>
      <c r="B124" s="132" t="s">
        <v>1723</v>
      </c>
      <c r="C124" s="134" t="s">
        <v>1718</v>
      </c>
      <c r="D124" s="133" t="s">
        <v>903</v>
      </c>
      <c r="E124" s="288" t="s">
        <v>1208</v>
      </c>
      <c r="F124" s="133" t="s">
        <v>900</v>
      </c>
      <c r="G124" s="177" t="s">
        <v>279</v>
      </c>
      <c r="H124" s="153">
        <v>96524330</v>
      </c>
      <c r="I124" s="423" t="s">
        <v>2524</v>
      </c>
      <c r="J124" s="104" t="s">
        <v>1741</v>
      </c>
      <c r="K124" s="8" t="s">
        <v>234</v>
      </c>
      <c r="L124" s="10">
        <v>39211</v>
      </c>
      <c r="M124" s="348">
        <v>39344</v>
      </c>
      <c r="N124" s="355">
        <f t="shared" si="4"/>
        <v>268</v>
      </c>
      <c r="O124" s="86"/>
      <c r="P124" s="176"/>
      <c r="Q124" s="11"/>
      <c r="R124" s="11"/>
      <c r="S124" s="18"/>
      <c r="T124" s="161"/>
      <c r="U124" s="217">
        <v>268</v>
      </c>
      <c r="V124" s="218">
        <v>-18.72</v>
      </c>
      <c r="W124" s="220">
        <f t="shared" si="8"/>
        <v>249.28</v>
      </c>
      <c r="X124" s="157" t="s">
        <v>284</v>
      </c>
      <c r="Y124" s="98"/>
      <c r="Z124" s="158" t="s">
        <v>189</v>
      </c>
    </row>
    <row r="125" spans="1:26" ht="19.5" customHeight="1">
      <c r="A125" s="17">
        <v>115</v>
      </c>
      <c r="B125" s="132" t="s">
        <v>1724</v>
      </c>
      <c r="C125" s="134" t="s">
        <v>1718</v>
      </c>
      <c r="D125" s="133" t="s">
        <v>903</v>
      </c>
      <c r="E125" s="288" t="s">
        <v>1208</v>
      </c>
      <c r="F125" s="133" t="s">
        <v>900</v>
      </c>
      <c r="G125" s="177" t="s">
        <v>280</v>
      </c>
      <c r="H125" s="153"/>
      <c r="I125" s="77" t="s">
        <v>1742</v>
      </c>
      <c r="J125" s="77"/>
      <c r="K125" s="8" t="s">
        <v>235</v>
      </c>
      <c r="L125" s="10">
        <v>39211</v>
      </c>
      <c r="M125" s="348">
        <v>39344</v>
      </c>
      <c r="N125" s="355">
        <f t="shared" si="4"/>
        <v>268</v>
      </c>
      <c r="O125" s="86"/>
      <c r="P125" s="176"/>
      <c r="Q125" s="11"/>
      <c r="R125" s="11"/>
      <c r="S125" s="18"/>
      <c r="T125" s="161"/>
      <c r="U125" s="370">
        <v>268</v>
      </c>
      <c r="V125" s="75"/>
      <c r="W125" s="92">
        <f t="shared" si="8"/>
        <v>268</v>
      </c>
      <c r="X125" s="157" t="s">
        <v>284</v>
      </c>
      <c r="Y125" s="98"/>
      <c r="Z125" s="158" t="s">
        <v>189</v>
      </c>
    </row>
    <row r="126" spans="1:26" ht="19.5" customHeight="1">
      <c r="A126" s="17">
        <v>116</v>
      </c>
      <c r="B126" s="132" t="s">
        <v>1725</v>
      </c>
      <c r="C126" s="134" t="s">
        <v>1718</v>
      </c>
      <c r="D126" s="133" t="s">
        <v>903</v>
      </c>
      <c r="E126" s="333" t="s">
        <v>1279</v>
      </c>
      <c r="F126" s="133" t="s">
        <v>900</v>
      </c>
      <c r="G126" s="133">
        <v>169</v>
      </c>
      <c r="H126" s="153">
        <v>90239571</v>
      </c>
      <c r="I126" s="423" t="s">
        <v>1743</v>
      </c>
      <c r="J126" s="77"/>
      <c r="K126" s="8" t="s">
        <v>2087</v>
      </c>
      <c r="L126" s="10">
        <v>39466</v>
      </c>
      <c r="M126" s="243">
        <v>39466</v>
      </c>
      <c r="N126" s="386">
        <f t="shared" si="4"/>
        <v>268</v>
      </c>
      <c r="O126" s="387"/>
      <c r="P126" s="176"/>
      <c r="Q126" s="11"/>
      <c r="R126" s="11"/>
      <c r="S126" s="18"/>
      <c r="T126" s="161"/>
      <c r="U126" s="389">
        <v>268</v>
      </c>
      <c r="V126" s="390">
        <v>-9.61</v>
      </c>
      <c r="W126" s="391">
        <f t="shared" si="8"/>
        <v>258.39</v>
      </c>
      <c r="X126" s="157" t="s">
        <v>188</v>
      </c>
      <c r="Y126" s="98"/>
      <c r="Z126" s="158" t="s">
        <v>2640</v>
      </c>
    </row>
    <row r="127" spans="1:27" ht="19.5" customHeight="1">
      <c r="A127" s="17">
        <v>117</v>
      </c>
      <c r="B127" s="43" t="s">
        <v>775</v>
      </c>
      <c r="C127" s="104" t="s">
        <v>1718</v>
      </c>
      <c r="D127" s="128" t="s">
        <v>903</v>
      </c>
      <c r="E127" s="288" t="s">
        <v>1208</v>
      </c>
      <c r="F127" s="133" t="s">
        <v>900</v>
      </c>
      <c r="G127" s="133">
        <v>170</v>
      </c>
      <c r="H127" s="441">
        <v>97860686</v>
      </c>
      <c r="I127" s="442" t="s">
        <v>1664</v>
      </c>
      <c r="J127" s="77" t="s">
        <v>1663</v>
      </c>
      <c r="K127" s="8" t="s">
        <v>1376</v>
      </c>
      <c r="L127" s="10">
        <v>39211</v>
      </c>
      <c r="M127" s="348">
        <v>39338</v>
      </c>
      <c r="N127" s="355">
        <f aca="true" t="shared" si="9" ref="N127:N190">+O127+U127</f>
        <v>268</v>
      </c>
      <c r="O127" s="86"/>
      <c r="P127" s="176"/>
      <c r="Q127" s="11"/>
      <c r="R127" s="11"/>
      <c r="S127" s="18"/>
      <c r="T127" s="161"/>
      <c r="U127" s="213">
        <v>268</v>
      </c>
      <c r="V127" s="214">
        <v>-9.61</v>
      </c>
      <c r="W127" s="215">
        <f t="shared" si="8"/>
        <v>258.39</v>
      </c>
      <c r="X127" s="157" t="s">
        <v>188</v>
      </c>
      <c r="Y127" s="98"/>
      <c r="Z127" s="158" t="s">
        <v>189</v>
      </c>
      <c r="AA127" t="s">
        <v>774</v>
      </c>
    </row>
    <row r="128" spans="1:27" ht="19.5" customHeight="1">
      <c r="A128" s="17">
        <v>118</v>
      </c>
      <c r="B128" s="111" t="s">
        <v>2122</v>
      </c>
      <c r="C128" s="330" t="s">
        <v>1718</v>
      </c>
      <c r="D128" s="133" t="s">
        <v>903</v>
      </c>
      <c r="E128" s="288" t="s">
        <v>1208</v>
      </c>
      <c r="F128" s="133" t="s">
        <v>900</v>
      </c>
      <c r="G128" s="177" t="s">
        <v>278</v>
      </c>
      <c r="H128" s="153">
        <v>97480971</v>
      </c>
      <c r="I128" s="77" t="s">
        <v>2124</v>
      </c>
      <c r="J128" s="77" t="s">
        <v>2120</v>
      </c>
      <c r="K128" s="8" t="s">
        <v>1368</v>
      </c>
      <c r="L128" s="10">
        <v>39211</v>
      </c>
      <c r="M128" s="348">
        <v>39338</v>
      </c>
      <c r="N128" s="355">
        <f t="shared" si="9"/>
        <v>268</v>
      </c>
      <c r="O128" s="86"/>
      <c r="P128" s="176"/>
      <c r="Q128" s="11"/>
      <c r="R128" s="11"/>
      <c r="S128" s="18"/>
      <c r="T128" s="161"/>
      <c r="U128" s="213">
        <v>268</v>
      </c>
      <c r="V128" s="216">
        <v>-9.61</v>
      </c>
      <c r="W128" s="215">
        <f t="shared" si="8"/>
        <v>258.39</v>
      </c>
      <c r="X128" s="157" t="s">
        <v>283</v>
      </c>
      <c r="Y128" s="98"/>
      <c r="Z128" s="158" t="s">
        <v>189</v>
      </c>
      <c r="AA128" t="s">
        <v>2121</v>
      </c>
    </row>
    <row r="129" spans="1:25" ht="19.5" customHeight="1">
      <c r="A129" s="17">
        <v>119</v>
      </c>
      <c r="B129" s="132" t="s">
        <v>1727</v>
      </c>
      <c r="C129" s="134" t="s">
        <v>1718</v>
      </c>
      <c r="D129" s="133" t="s">
        <v>903</v>
      </c>
      <c r="E129" s="288" t="s">
        <v>1208</v>
      </c>
      <c r="F129" s="133" t="s">
        <v>900</v>
      </c>
      <c r="G129" s="133">
        <v>229</v>
      </c>
      <c r="H129" s="153">
        <v>98389238</v>
      </c>
      <c r="I129" s="423" t="s">
        <v>1744</v>
      </c>
      <c r="J129" s="77"/>
      <c r="K129" s="132" t="s">
        <v>325</v>
      </c>
      <c r="L129" s="10">
        <v>39343</v>
      </c>
      <c r="M129" s="348">
        <v>39338</v>
      </c>
      <c r="N129" s="355">
        <f t="shared" si="9"/>
        <v>268</v>
      </c>
      <c r="O129" s="86">
        <v>268</v>
      </c>
      <c r="P129" s="176"/>
      <c r="Q129" s="11"/>
      <c r="R129" s="11"/>
      <c r="S129" s="18"/>
      <c r="T129" s="161"/>
      <c r="U129" s="86"/>
      <c r="V129" s="75"/>
      <c r="W129" s="92">
        <f t="shared" si="8"/>
        <v>0</v>
      </c>
      <c r="X129" s="81" t="s">
        <v>329</v>
      </c>
      <c r="Y129" s="98"/>
    </row>
    <row r="130" spans="1:25" ht="19.5" customHeight="1">
      <c r="A130" s="17">
        <v>120</v>
      </c>
      <c r="B130" s="132" t="s">
        <v>1728</v>
      </c>
      <c r="C130" s="134" t="s">
        <v>1718</v>
      </c>
      <c r="D130" s="133" t="s">
        <v>903</v>
      </c>
      <c r="E130" s="288" t="s">
        <v>1208</v>
      </c>
      <c r="F130" s="133" t="s">
        <v>900</v>
      </c>
      <c r="G130" s="133">
        <v>238</v>
      </c>
      <c r="H130" s="153">
        <v>96234148</v>
      </c>
      <c r="I130" s="423" t="s">
        <v>1745</v>
      </c>
      <c r="J130" s="77" t="s">
        <v>1746</v>
      </c>
      <c r="K130" s="8" t="s">
        <v>807</v>
      </c>
      <c r="L130" s="10">
        <v>39381</v>
      </c>
      <c r="M130" s="348">
        <v>39385</v>
      </c>
      <c r="N130" s="355">
        <f t="shared" si="9"/>
        <v>268</v>
      </c>
      <c r="O130" s="86">
        <v>268</v>
      </c>
      <c r="P130" s="176"/>
      <c r="Q130" s="11"/>
      <c r="R130" s="11"/>
      <c r="S130" s="18"/>
      <c r="T130" s="161"/>
      <c r="U130" s="86"/>
      <c r="V130" s="75"/>
      <c r="W130" s="92">
        <f t="shared" si="8"/>
        <v>0</v>
      </c>
      <c r="X130" s="81" t="s">
        <v>329</v>
      </c>
      <c r="Y130" s="98"/>
    </row>
    <row r="131" spans="1:25" ht="19.5" customHeight="1">
      <c r="A131" s="17">
        <v>121</v>
      </c>
      <c r="B131" s="132" t="s">
        <v>1729</v>
      </c>
      <c r="C131" s="134" t="s">
        <v>1718</v>
      </c>
      <c r="D131" s="133" t="s">
        <v>903</v>
      </c>
      <c r="E131" s="333" t="s">
        <v>1279</v>
      </c>
      <c r="F131" s="133" t="s">
        <v>900</v>
      </c>
      <c r="G131" s="133">
        <v>356</v>
      </c>
      <c r="H131" s="153">
        <v>90056728</v>
      </c>
      <c r="I131" s="429" t="s">
        <v>608</v>
      </c>
      <c r="J131" s="77" t="s">
        <v>1747</v>
      </c>
      <c r="K131" s="132" t="s">
        <v>567</v>
      </c>
      <c r="L131" s="10">
        <v>39531</v>
      </c>
      <c r="M131" s="348">
        <v>39539</v>
      </c>
      <c r="N131" s="355">
        <f t="shared" si="9"/>
        <v>268</v>
      </c>
      <c r="O131" s="86">
        <v>268</v>
      </c>
      <c r="P131" s="176"/>
      <c r="Q131" s="11"/>
      <c r="R131" s="11"/>
      <c r="S131" s="18"/>
      <c r="T131" s="161"/>
      <c r="U131" s="86"/>
      <c r="V131" s="75"/>
      <c r="W131" s="92">
        <f t="shared" si="8"/>
        <v>0</v>
      </c>
      <c r="X131" s="81" t="s">
        <v>329</v>
      </c>
      <c r="Y131" s="98"/>
    </row>
    <row r="132" spans="1:25" ht="19.5" customHeight="1">
      <c r="A132" s="17">
        <v>122</v>
      </c>
      <c r="B132" s="132" t="s">
        <v>958</v>
      </c>
      <c r="C132" s="134" t="s">
        <v>1718</v>
      </c>
      <c r="D132" s="133" t="s">
        <v>903</v>
      </c>
      <c r="E132" s="288" t="s">
        <v>1208</v>
      </c>
      <c r="F132" s="133" t="s">
        <v>900</v>
      </c>
      <c r="G132" s="177" t="s">
        <v>2035</v>
      </c>
      <c r="H132" s="153">
        <v>96952262</v>
      </c>
      <c r="I132" s="423" t="s">
        <v>1748</v>
      </c>
      <c r="J132" s="77"/>
      <c r="K132" s="8" t="s">
        <v>1859</v>
      </c>
      <c r="L132" s="10">
        <v>39211</v>
      </c>
      <c r="M132" s="348"/>
      <c r="N132" s="355">
        <f t="shared" si="9"/>
        <v>268</v>
      </c>
      <c r="O132" s="86">
        <v>268</v>
      </c>
      <c r="P132" s="176"/>
      <c r="Q132" s="11"/>
      <c r="R132" s="11"/>
      <c r="S132" s="18"/>
      <c r="T132" s="258"/>
      <c r="U132" s="86"/>
      <c r="V132" s="75"/>
      <c r="W132" s="92">
        <f t="shared" si="8"/>
        <v>0</v>
      </c>
      <c r="X132" s="81" t="s">
        <v>329</v>
      </c>
      <c r="Y132" s="98"/>
    </row>
    <row r="133" spans="1:25" ht="19.5" customHeight="1">
      <c r="A133" s="17">
        <v>123</v>
      </c>
      <c r="B133" s="132" t="s">
        <v>151</v>
      </c>
      <c r="C133" s="134" t="s">
        <v>1718</v>
      </c>
      <c r="D133" s="133" t="s">
        <v>903</v>
      </c>
      <c r="E133" s="288" t="s">
        <v>1208</v>
      </c>
      <c r="F133" s="133" t="s">
        <v>900</v>
      </c>
      <c r="G133" s="133">
        <v>230</v>
      </c>
      <c r="H133" s="153">
        <v>63450534</v>
      </c>
      <c r="I133" s="423" t="s">
        <v>1749</v>
      </c>
      <c r="J133" s="77" t="s">
        <v>1750</v>
      </c>
      <c r="K133" s="132" t="s">
        <v>282</v>
      </c>
      <c r="L133" s="10">
        <v>39331</v>
      </c>
      <c r="M133" s="348">
        <v>39346</v>
      </c>
      <c r="N133" s="355">
        <f t="shared" si="9"/>
        <v>268</v>
      </c>
      <c r="O133" s="86">
        <v>268</v>
      </c>
      <c r="P133" s="176"/>
      <c r="Q133" s="11"/>
      <c r="R133" s="11"/>
      <c r="S133" s="18"/>
      <c r="T133" s="161"/>
      <c r="U133" s="86"/>
      <c r="V133" s="75"/>
      <c r="W133" s="92">
        <f t="shared" si="8"/>
        <v>0</v>
      </c>
      <c r="X133" s="81" t="s">
        <v>329</v>
      </c>
      <c r="Y133" s="98"/>
    </row>
    <row r="134" spans="1:25" ht="19.5" customHeight="1">
      <c r="A134" s="17">
        <v>124</v>
      </c>
      <c r="B134" s="132" t="s">
        <v>1730</v>
      </c>
      <c r="C134" s="134" t="s">
        <v>1718</v>
      </c>
      <c r="D134" s="133" t="s">
        <v>903</v>
      </c>
      <c r="E134" s="288" t="s">
        <v>1208</v>
      </c>
      <c r="F134" s="133" t="s">
        <v>900</v>
      </c>
      <c r="G134" s="133">
        <v>231</v>
      </c>
      <c r="H134" s="153">
        <v>94363812</v>
      </c>
      <c r="I134" s="423" t="s">
        <v>703</v>
      </c>
      <c r="J134" s="77" t="s">
        <v>333</v>
      </c>
      <c r="K134" s="132" t="s">
        <v>328</v>
      </c>
      <c r="L134" s="10">
        <v>39347</v>
      </c>
      <c r="M134" s="348">
        <v>39356</v>
      </c>
      <c r="N134" s="355">
        <f t="shared" si="9"/>
        <v>268</v>
      </c>
      <c r="O134" s="86">
        <v>268</v>
      </c>
      <c r="P134" s="176"/>
      <c r="Q134" s="11"/>
      <c r="R134" s="11"/>
      <c r="S134" s="18"/>
      <c r="T134" s="161"/>
      <c r="U134" s="86"/>
      <c r="V134" s="75"/>
      <c r="W134" s="92">
        <f t="shared" si="8"/>
        <v>0</v>
      </c>
      <c r="X134" s="81" t="s">
        <v>329</v>
      </c>
      <c r="Y134" s="98"/>
    </row>
    <row r="135" spans="1:25" ht="19.5" customHeight="1">
      <c r="A135" s="17">
        <v>125</v>
      </c>
      <c r="B135" s="132" t="s">
        <v>1731</v>
      </c>
      <c r="C135" s="134" t="s">
        <v>1718</v>
      </c>
      <c r="D135" s="133" t="s">
        <v>903</v>
      </c>
      <c r="E135" s="288" t="s">
        <v>1208</v>
      </c>
      <c r="F135" s="133" t="s">
        <v>900</v>
      </c>
      <c r="G135" s="177" t="s">
        <v>275</v>
      </c>
      <c r="H135" s="153">
        <v>98166534</v>
      </c>
      <c r="I135" s="423" t="s">
        <v>1751</v>
      </c>
      <c r="J135" s="77" t="s">
        <v>1752</v>
      </c>
      <c r="K135" s="132" t="s">
        <v>241</v>
      </c>
      <c r="L135" s="10">
        <v>39325</v>
      </c>
      <c r="M135" s="348">
        <v>39328</v>
      </c>
      <c r="N135" s="355">
        <f t="shared" si="9"/>
        <v>268</v>
      </c>
      <c r="O135" s="86">
        <v>268</v>
      </c>
      <c r="P135" s="176"/>
      <c r="Q135" s="11"/>
      <c r="R135" s="11"/>
      <c r="S135" s="18"/>
      <c r="T135" s="161"/>
      <c r="U135" s="86"/>
      <c r="V135" s="75"/>
      <c r="W135" s="92">
        <f t="shared" si="8"/>
        <v>0</v>
      </c>
      <c r="X135" s="81" t="s">
        <v>243</v>
      </c>
      <c r="Y135" s="98"/>
    </row>
    <row r="136" spans="1:24" ht="19.5" customHeight="1">
      <c r="A136" s="17">
        <v>126</v>
      </c>
      <c r="B136" s="132" t="s">
        <v>1732</v>
      </c>
      <c r="C136" s="134" t="s">
        <v>1718</v>
      </c>
      <c r="D136" s="133" t="s">
        <v>903</v>
      </c>
      <c r="E136" s="288" t="s">
        <v>1208</v>
      </c>
      <c r="F136" s="133" t="s">
        <v>900</v>
      </c>
      <c r="G136" s="177" t="s">
        <v>276</v>
      </c>
      <c r="H136" s="153"/>
      <c r="I136" s="423" t="s">
        <v>1751</v>
      </c>
      <c r="J136" s="77"/>
      <c r="K136" s="132" t="s">
        <v>242</v>
      </c>
      <c r="L136" s="10">
        <v>39325</v>
      </c>
      <c r="M136" s="348">
        <v>39328</v>
      </c>
      <c r="N136" s="355">
        <f t="shared" si="9"/>
        <v>268</v>
      </c>
      <c r="O136" s="86">
        <v>268</v>
      </c>
      <c r="P136" s="176"/>
      <c r="Q136" s="11"/>
      <c r="R136" s="11"/>
      <c r="S136" s="18"/>
      <c r="T136" s="161"/>
      <c r="U136" s="86"/>
      <c r="V136" s="75"/>
      <c r="W136" s="92">
        <f t="shared" si="8"/>
        <v>0</v>
      </c>
      <c r="X136" s="81" t="s">
        <v>243</v>
      </c>
    </row>
    <row r="137" spans="1:26" ht="19.5" customHeight="1">
      <c r="A137" s="17">
        <v>127</v>
      </c>
      <c r="B137" s="132" t="s">
        <v>1733</v>
      </c>
      <c r="C137" s="134" t="s">
        <v>1718</v>
      </c>
      <c r="D137" s="133" t="s">
        <v>903</v>
      </c>
      <c r="E137" s="288" t="s">
        <v>1208</v>
      </c>
      <c r="F137" s="133" t="s">
        <v>900</v>
      </c>
      <c r="G137" s="133">
        <v>171</v>
      </c>
      <c r="H137" s="153">
        <v>97877467</v>
      </c>
      <c r="I137" s="423" t="s">
        <v>84</v>
      </c>
      <c r="J137" s="77" t="s">
        <v>1753</v>
      </c>
      <c r="K137" s="8" t="s">
        <v>1376</v>
      </c>
      <c r="L137" s="10">
        <v>39211</v>
      </c>
      <c r="M137" s="348">
        <v>39338</v>
      </c>
      <c r="N137" s="355">
        <f t="shared" si="9"/>
        <v>268</v>
      </c>
      <c r="O137" s="86"/>
      <c r="P137" s="176"/>
      <c r="Q137" s="11"/>
      <c r="R137" s="11"/>
      <c r="S137" s="18"/>
      <c r="T137" s="161">
        <v>0</v>
      </c>
      <c r="U137" s="213">
        <v>268</v>
      </c>
      <c r="V137" s="214">
        <v>-9.61</v>
      </c>
      <c r="W137" s="215">
        <f t="shared" si="8"/>
        <v>258.39</v>
      </c>
      <c r="X137" s="157" t="s">
        <v>188</v>
      </c>
      <c r="Y137" s="98"/>
      <c r="Z137" s="158" t="s">
        <v>189</v>
      </c>
    </row>
    <row r="138" spans="1:25" ht="19.5" customHeight="1">
      <c r="A138" s="17">
        <v>128</v>
      </c>
      <c r="B138" s="132" t="s">
        <v>1734</v>
      </c>
      <c r="C138" s="134" t="s">
        <v>1718</v>
      </c>
      <c r="D138" s="133" t="s">
        <v>903</v>
      </c>
      <c r="E138" s="288" t="s">
        <v>1208</v>
      </c>
      <c r="F138" s="133" t="s">
        <v>900</v>
      </c>
      <c r="G138" s="133">
        <v>381</v>
      </c>
      <c r="H138" s="153">
        <v>96800702</v>
      </c>
      <c r="I138" s="423" t="s">
        <v>712</v>
      </c>
      <c r="J138" s="77" t="s">
        <v>609</v>
      </c>
      <c r="K138" s="8" t="s">
        <v>1190</v>
      </c>
      <c r="L138" s="10">
        <v>39551</v>
      </c>
      <c r="M138" s="348">
        <v>39559</v>
      </c>
      <c r="N138" s="355">
        <f t="shared" si="9"/>
        <v>268</v>
      </c>
      <c r="O138" s="86">
        <v>268</v>
      </c>
      <c r="P138" s="176"/>
      <c r="Q138" s="11"/>
      <c r="R138" s="11"/>
      <c r="S138" s="18"/>
      <c r="T138" s="161"/>
      <c r="U138" s="86"/>
      <c r="V138" s="75"/>
      <c r="W138" s="92">
        <f t="shared" si="8"/>
        <v>0</v>
      </c>
      <c r="X138" s="81" t="s">
        <v>243</v>
      </c>
      <c r="Y138" t="s">
        <v>1191</v>
      </c>
    </row>
    <row r="139" spans="1:26" ht="19.5" customHeight="1">
      <c r="A139" s="17">
        <v>129</v>
      </c>
      <c r="B139" s="132" t="s">
        <v>1735</v>
      </c>
      <c r="C139" s="134" t="s">
        <v>1718</v>
      </c>
      <c r="D139" s="133" t="s">
        <v>903</v>
      </c>
      <c r="E139" s="288" t="s">
        <v>1208</v>
      </c>
      <c r="F139" s="133" t="s">
        <v>900</v>
      </c>
      <c r="G139" s="133">
        <v>172</v>
      </c>
      <c r="H139" s="153">
        <v>96992260</v>
      </c>
      <c r="I139" s="423" t="s">
        <v>1754</v>
      </c>
      <c r="J139" s="77"/>
      <c r="K139" s="43" t="s">
        <v>884</v>
      </c>
      <c r="L139" s="10">
        <v>39398</v>
      </c>
      <c r="M139" s="348">
        <v>39398</v>
      </c>
      <c r="N139" s="355">
        <f t="shared" si="9"/>
        <v>268</v>
      </c>
      <c r="O139" s="86">
        <v>268</v>
      </c>
      <c r="P139" s="176"/>
      <c r="Q139" s="11"/>
      <c r="R139" s="11"/>
      <c r="S139" s="18"/>
      <c r="T139" s="161"/>
      <c r="U139" s="86"/>
      <c r="V139" s="75"/>
      <c r="W139" s="92"/>
      <c r="X139" s="81" t="s">
        <v>329</v>
      </c>
      <c r="Y139" s="98"/>
      <c r="Z139" s="158"/>
    </row>
    <row r="140" spans="1:27" ht="19.5" customHeight="1">
      <c r="A140" s="17">
        <v>130</v>
      </c>
      <c r="B140" s="43" t="s">
        <v>826</v>
      </c>
      <c r="C140" s="104" t="s">
        <v>1718</v>
      </c>
      <c r="D140" s="133" t="s">
        <v>903</v>
      </c>
      <c r="E140" s="288" t="s">
        <v>1208</v>
      </c>
      <c r="F140" s="133" t="s">
        <v>900</v>
      </c>
      <c r="G140" s="133">
        <v>173</v>
      </c>
      <c r="H140" s="153">
        <v>98172334</v>
      </c>
      <c r="I140" s="423"/>
      <c r="J140" s="77" t="s">
        <v>825</v>
      </c>
      <c r="K140" s="43" t="s">
        <v>885</v>
      </c>
      <c r="L140" s="10">
        <v>39398</v>
      </c>
      <c r="M140" s="348">
        <v>39398</v>
      </c>
      <c r="N140" s="355">
        <f t="shared" si="9"/>
        <v>268</v>
      </c>
      <c r="O140" s="86">
        <v>268</v>
      </c>
      <c r="P140" s="176"/>
      <c r="Q140" s="11"/>
      <c r="R140" s="11"/>
      <c r="S140" s="18"/>
      <c r="T140" s="161"/>
      <c r="U140" s="86"/>
      <c r="V140" s="75"/>
      <c r="W140" s="92">
        <f>+U140+V140</f>
        <v>0</v>
      </c>
      <c r="X140" s="81" t="s">
        <v>329</v>
      </c>
      <c r="Z140" s="158"/>
      <c r="AA140" t="s">
        <v>825</v>
      </c>
    </row>
    <row r="141" spans="1:27" ht="19.5" customHeight="1">
      <c r="A141" s="17">
        <v>131</v>
      </c>
      <c r="B141" s="132" t="s">
        <v>1736</v>
      </c>
      <c r="C141" s="134" t="s">
        <v>1718</v>
      </c>
      <c r="D141" s="133" t="s">
        <v>903</v>
      </c>
      <c r="E141" s="288" t="s">
        <v>1208</v>
      </c>
      <c r="F141" s="133" t="s">
        <v>900</v>
      </c>
      <c r="G141" s="133">
        <v>174</v>
      </c>
      <c r="H141" s="153">
        <v>97422442</v>
      </c>
      <c r="I141" s="77" t="s">
        <v>1360</v>
      </c>
      <c r="J141" s="77"/>
      <c r="K141" s="43" t="s">
        <v>886</v>
      </c>
      <c r="L141" s="10">
        <v>39398</v>
      </c>
      <c r="M141" s="348">
        <v>39398</v>
      </c>
      <c r="N141" s="355">
        <f t="shared" si="9"/>
        <v>268</v>
      </c>
      <c r="O141" s="86">
        <v>268</v>
      </c>
      <c r="P141" s="176"/>
      <c r="Q141" s="11"/>
      <c r="R141" s="11"/>
      <c r="S141" s="18"/>
      <c r="T141" s="161"/>
      <c r="U141" s="86"/>
      <c r="V141" s="75"/>
      <c r="W141" s="92">
        <f>+U141+V141</f>
        <v>0</v>
      </c>
      <c r="X141" s="81" t="s">
        <v>329</v>
      </c>
      <c r="Z141" s="158"/>
      <c r="AA141" s="98"/>
    </row>
    <row r="142" spans="1:27" ht="19.5" customHeight="1">
      <c r="A142" s="17">
        <v>132</v>
      </c>
      <c r="B142" s="132" t="s">
        <v>1737</v>
      </c>
      <c r="C142" s="134" t="s">
        <v>1718</v>
      </c>
      <c r="D142" s="133" t="s">
        <v>903</v>
      </c>
      <c r="E142" s="288" t="s">
        <v>1208</v>
      </c>
      <c r="F142" s="133" t="s">
        <v>900</v>
      </c>
      <c r="G142" s="133">
        <v>175</v>
      </c>
      <c r="H142" s="153">
        <v>96833666</v>
      </c>
      <c r="I142" s="77" t="s">
        <v>1340</v>
      </c>
      <c r="J142" s="77"/>
      <c r="K142" s="43" t="s">
        <v>887</v>
      </c>
      <c r="L142" s="10">
        <v>39398</v>
      </c>
      <c r="M142" s="348">
        <v>39398</v>
      </c>
      <c r="N142" s="355">
        <f t="shared" si="9"/>
        <v>268</v>
      </c>
      <c r="O142" s="86">
        <v>268</v>
      </c>
      <c r="P142" s="176"/>
      <c r="Q142" s="11"/>
      <c r="R142" s="11"/>
      <c r="S142" s="18"/>
      <c r="T142" s="161"/>
      <c r="U142" s="86"/>
      <c r="V142" s="75"/>
      <c r="W142" s="92">
        <f>+U142+V142</f>
        <v>0</v>
      </c>
      <c r="X142" s="81" t="s">
        <v>329</v>
      </c>
      <c r="Z142" s="158"/>
      <c r="AA142" s="98"/>
    </row>
    <row r="143" spans="1:24" ht="19.5" customHeight="1">
      <c r="A143" s="17">
        <v>133</v>
      </c>
      <c r="B143" s="132" t="s">
        <v>1757</v>
      </c>
      <c r="C143" s="134" t="s">
        <v>1758</v>
      </c>
      <c r="D143" s="133" t="s">
        <v>903</v>
      </c>
      <c r="E143" s="288" t="s">
        <v>1208</v>
      </c>
      <c r="F143" s="133" t="s">
        <v>900</v>
      </c>
      <c r="G143" s="133">
        <v>142</v>
      </c>
      <c r="H143" s="133">
        <v>98500912</v>
      </c>
      <c r="I143" s="423" t="s">
        <v>1759</v>
      </c>
      <c r="J143" s="77"/>
      <c r="K143" s="8" t="s">
        <v>1310</v>
      </c>
      <c r="L143" s="10">
        <v>39230</v>
      </c>
      <c r="M143" s="348"/>
      <c r="N143" s="355">
        <f t="shared" si="9"/>
        <v>268</v>
      </c>
      <c r="O143" s="86">
        <v>268</v>
      </c>
      <c r="P143" s="176"/>
      <c r="Q143" s="11"/>
      <c r="R143" s="11"/>
      <c r="S143" s="18"/>
      <c r="T143" s="161"/>
      <c r="U143" s="86"/>
      <c r="V143" s="75"/>
      <c r="W143" s="75"/>
      <c r="X143" s="145"/>
    </row>
    <row r="144" spans="1:27" ht="19.5" customHeight="1">
      <c r="A144" s="17">
        <v>134</v>
      </c>
      <c r="B144" s="132" t="s">
        <v>2298</v>
      </c>
      <c r="C144" s="134" t="s">
        <v>420</v>
      </c>
      <c r="D144" s="133" t="s">
        <v>899</v>
      </c>
      <c r="E144" s="288" t="s">
        <v>1208</v>
      </c>
      <c r="F144" s="133" t="s">
        <v>900</v>
      </c>
      <c r="G144" s="133">
        <v>143</v>
      </c>
      <c r="H144" s="133">
        <v>96338140</v>
      </c>
      <c r="I144" s="423" t="s">
        <v>2100</v>
      </c>
      <c r="J144" s="77"/>
      <c r="K144" s="8" t="s">
        <v>1310</v>
      </c>
      <c r="L144" s="10">
        <v>39221</v>
      </c>
      <c r="M144" s="348"/>
      <c r="N144" s="355">
        <f t="shared" si="9"/>
        <v>268</v>
      </c>
      <c r="O144" s="86">
        <v>268</v>
      </c>
      <c r="P144" s="176"/>
      <c r="Q144" s="11"/>
      <c r="R144" s="11"/>
      <c r="S144" s="18"/>
      <c r="T144" s="161"/>
      <c r="U144" s="86"/>
      <c r="V144" s="75"/>
      <c r="W144" s="75"/>
      <c r="AA144" s="81" t="s">
        <v>2099</v>
      </c>
    </row>
    <row r="145" spans="1:23" ht="19.5" customHeight="1">
      <c r="A145" s="17">
        <v>135</v>
      </c>
      <c r="B145" s="132" t="s">
        <v>1801</v>
      </c>
      <c r="C145" s="134" t="s">
        <v>929</v>
      </c>
      <c r="D145" s="133" t="s">
        <v>903</v>
      </c>
      <c r="E145" s="288" t="s">
        <v>1208</v>
      </c>
      <c r="F145" s="133" t="s">
        <v>900</v>
      </c>
      <c r="G145" s="133">
        <v>144</v>
      </c>
      <c r="H145" s="133">
        <v>96955738</v>
      </c>
      <c r="I145" s="423" t="s">
        <v>2522</v>
      </c>
      <c r="J145" s="77"/>
      <c r="K145" s="8" t="s">
        <v>1310</v>
      </c>
      <c r="L145" s="10">
        <v>39221</v>
      </c>
      <c r="M145" s="348"/>
      <c r="N145" s="355">
        <f t="shared" si="9"/>
        <v>268</v>
      </c>
      <c r="O145" s="86">
        <v>268</v>
      </c>
      <c r="P145" s="176"/>
      <c r="Q145" s="11"/>
      <c r="R145" s="11"/>
      <c r="S145" s="18"/>
      <c r="T145" s="161"/>
      <c r="U145" s="86"/>
      <c r="V145" s="75"/>
      <c r="W145" s="75"/>
    </row>
    <row r="146" spans="1:23" ht="19.5" customHeight="1">
      <c r="A146" s="17">
        <v>136</v>
      </c>
      <c r="B146" s="132" t="s">
        <v>1796</v>
      </c>
      <c r="C146" s="134" t="s">
        <v>1206</v>
      </c>
      <c r="D146" s="133" t="s">
        <v>903</v>
      </c>
      <c r="E146" s="288" t="s">
        <v>1208</v>
      </c>
      <c r="F146" s="133" t="s">
        <v>900</v>
      </c>
      <c r="G146" s="177" t="s">
        <v>2036</v>
      </c>
      <c r="H146" s="153">
        <v>92705057</v>
      </c>
      <c r="I146" s="77" t="s">
        <v>699</v>
      </c>
      <c r="J146" s="77" t="s">
        <v>1794</v>
      </c>
      <c r="K146" s="8" t="s">
        <v>1795</v>
      </c>
      <c r="L146" s="10">
        <v>39204</v>
      </c>
      <c r="M146" s="348"/>
      <c r="N146" s="355">
        <f t="shared" si="9"/>
        <v>268</v>
      </c>
      <c r="O146" s="86">
        <v>268</v>
      </c>
      <c r="P146" s="176"/>
      <c r="Q146" s="11"/>
      <c r="R146" s="11"/>
      <c r="S146" s="18"/>
      <c r="T146" s="161"/>
      <c r="U146" s="86"/>
      <c r="V146" s="75"/>
      <c r="W146" s="75"/>
    </row>
    <row r="147" spans="1:23" ht="19.5" customHeight="1">
      <c r="A147" s="17">
        <v>137</v>
      </c>
      <c r="B147" s="132" t="s">
        <v>1797</v>
      </c>
      <c r="C147" s="134" t="s">
        <v>909</v>
      </c>
      <c r="D147" s="133" t="s">
        <v>903</v>
      </c>
      <c r="E147" s="288" t="s">
        <v>1208</v>
      </c>
      <c r="F147" s="133" t="s">
        <v>900</v>
      </c>
      <c r="G147" s="133">
        <v>145</v>
      </c>
      <c r="H147" s="153">
        <v>96792818</v>
      </c>
      <c r="I147" s="423" t="s">
        <v>1798</v>
      </c>
      <c r="J147" s="77" t="s">
        <v>1799</v>
      </c>
      <c r="K147" s="8" t="s">
        <v>1800</v>
      </c>
      <c r="L147" s="10">
        <v>39227</v>
      </c>
      <c r="M147" s="348"/>
      <c r="N147" s="355">
        <f t="shared" si="9"/>
        <v>268</v>
      </c>
      <c r="O147" s="86">
        <v>268</v>
      </c>
      <c r="P147" s="176"/>
      <c r="Q147" s="11"/>
      <c r="R147" s="11"/>
      <c r="S147" s="18"/>
      <c r="T147" s="161"/>
      <c r="U147" s="86"/>
      <c r="V147" s="75"/>
      <c r="W147" s="75"/>
    </row>
    <row r="148" spans="1:23" ht="19.5" customHeight="1">
      <c r="A148" s="17">
        <v>138</v>
      </c>
      <c r="B148" s="132" t="s">
        <v>1829</v>
      </c>
      <c r="C148" s="134" t="s">
        <v>925</v>
      </c>
      <c r="D148" s="133" t="s">
        <v>903</v>
      </c>
      <c r="E148" s="288" t="s">
        <v>1208</v>
      </c>
      <c r="F148" s="133" t="s">
        <v>900</v>
      </c>
      <c r="G148" s="177" t="s">
        <v>1843</v>
      </c>
      <c r="H148" s="153">
        <v>90601228</v>
      </c>
      <c r="I148" s="423" t="s">
        <v>1353</v>
      </c>
      <c r="J148" s="77"/>
      <c r="K148" s="8" t="s">
        <v>2457</v>
      </c>
      <c r="L148" s="10">
        <v>39232</v>
      </c>
      <c r="M148" s="348">
        <v>39237</v>
      </c>
      <c r="N148" s="355">
        <f t="shared" si="9"/>
        <v>268</v>
      </c>
      <c r="O148" s="86">
        <v>268</v>
      </c>
      <c r="P148" s="176"/>
      <c r="Q148" s="11"/>
      <c r="R148" s="11"/>
      <c r="S148" s="18"/>
      <c r="T148" s="161"/>
      <c r="U148" s="86"/>
      <c r="V148" s="75"/>
      <c r="W148" s="75"/>
    </row>
    <row r="149" spans="1:23" ht="19.5" customHeight="1">
      <c r="A149" s="17">
        <v>139</v>
      </c>
      <c r="B149" s="132" t="s">
        <v>2065</v>
      </c>
      <c r="C149" s="134" t="s">
        <v>925</v>
      </c>
      <c r="D149" s="133" t="s">
        <v>903</v>
      </c>
      <c r="E149" s="288" t="s">
        <v>1208</v>
      </c>
      <c r="F149" s="133" t="s">
        <v>900</v>
      </c>
      <c r="G149" s="177" t="s">
        <v>1844</v>
      </c>
      <c r="H149" s="153">
        <v>93884785</v>
      </c>
      <c r="I149" s="77" t="s">
        <v>640</v>
      </c>
      <c r="J149" s="9" t="s">
        <v>1828</v>
      </c>
      <c r="K149" s="8" t="s">
        <v>2458</v>
      </c>
      <c r="L149" s="10">
        <v>39232</v>
      </c>
      <c r="M149" s="348">
        <v>39237</v>
      </c>
      <c r="N149" s="355">
        <f t="shared" si="9"/>
        <v>268</v>
      </c>
      <c r="O149" s="86">
        <v>268</v>
      </c>
      <c r="P149" s="176"/>
      <c r="Q149" s="11"/>
      <c r="R149" s="11"/>
      <c r="S149" s="18"/>
      <c r="T149" s="161"/>
      <c r="U149" s="86"/>
      <c r="V149" s="75"/>
      <c r="W149" s="75"/>
    </row>
    <row r="150" spans="1:23" ht="19.5" customHeight="1">
      <c r="A150" s="17">
        <v>140</v>
      </c>
      <c r="B150" s="132" t="s">
        <v>1831</v>
      </c>
      <c r="C150" s="134" t="s">
        <v>925</v>
      </c>
      <c r="D150" s="133" t="s">
        <v>903</v>
      </c>
      <c r="E150" s="333" t="s">
        <v>1209</v>
      </c>
      <c r="F150" s="133" t="s">
        <v>900</v>
      </c>
      <c r="G150" s="177" t="s">
        <v>1845</v>
      </c>
      <c r="H150" s="153">
        <v>90307280</v>
      </c>
      <c r="I150" s="77" t="s">
        <v>641</v>
      </c>
      <c r="J150" s="9" t="s">
        <v>1828</v>
      </c>
      <c r="K150" s="8" t="s">
        <v>2459</v>
      </c>
      <c r="L150" s="10">
        <v>39232</v>
      </c>
      <c r="M150" s="348">
        <v>39237</v>
      </c>
      <c r="N150" s="355">
        <f t="shared" si="9"/>
        <v>268</v>
      </c>
      <c r="O150" s="86">
        <v>268</v>
      </c>
      <c r="P150" s="176"/>
      <c r="Q150" s="11"/>
      <c r="R150" s="11"/>
      <c r="S150" s="18"/>
      <c r="T150" s="161"/>
      <c r="U150" s="86"/>
      <c r="V150" s="75"/>
      <c r="W150" s="75"/>
    </row>
    <row r="151" spans="1:23" ht="19.5" customHeight="1">
      <c r="A151" s="17">
        <v>141</v>
      </c>
      <c r="B151" s="132" t="s">
        <v>1832</v>
      </c>
      <c r="C151" s="134" t="s">
        <v>925</v>
      </c>
      <c r="D151" s="133" t="s">
        <v>903</v>
      </c>
      <c r="E151" s="288" t="s">
        <v>1208</v>
      </c>
      <c r="F151" s="133" t="s">
        <v>900</v>
      </c>
      <c r="G151" s="177" t="s">
        <v>1846</v>
      </c>
      <c r="H151" s="153">
        <v>96275359</v>
      </c>
      <c r="I151" s="423" t="s">
        <v>2393</v>
      </c>
      <c r="J151" s="77" t="s">
        <v>2394</v>
      </c>
      <c r="K151" s="8" t="s">
        <v>1836</v>
      </c>
      <c r="L151" s="10">
        <v>39232</v>
      </c>
      <c r="M151" s="348">
        <v>39237</v>
      </c>
      <c r="N151" s="355">
        <f t="shared" si="9"/>
        <v>268</v>
      </c>
      <c r="O151" s="86">
        <v>268</v>
      </c>
      <c r="P151" s="176"/>
      <c r="Q151" s="11"/>
      <c r="R151" s="11"/>
      <c r="S151" s="18"/>
      <c r="T151" s="161"/>
      <c r="U151" s="86"/>
      <c r="V151" s="75"/>
      <c r="W151" s="75"/>
    </row>
    <row r="152" spans="1:27" ht="19.5" customHeight="1">
      <c r="A152" s="17">
        <v>142</v>
      </c>
      <c r="B152" s="43" t="s">
        <v>1293</v>
      </c>
      <c r="C152" s="104" t="s">
        <v>925</v>
      </c>
      <c r="D152" s="133" t="s">
        <v>903</v>
      </c>
      <c r="E152" s="288" t="s">
        <v>1208</v>
      </c>
      <c r="F152" s="133" t="s">
        <v>900</v>
      </c>
      <c r="G152" s="177" t="s">
        <v>1847</v>
      </c>
      <c r="H152" s="153">
        <v>96343346</v>
      </c>
      <c r="I152" s="450" t="s">
        <v>1294</v>
      </c>
      <c r="J152" s="9" t="s">
        <v>1291</v>
      </c>
      <c r="K152" s="8" t="s">
        <v>1833</v>
      </c>
      <c r="L152" s="10">
        <v>39232</v>
      </c>
      <c r="M152" s="348">
        <v>39237</v>
      </c>
      <c r="N152" s="355">
        <f t="shared" si="9"/>
        <v>268</v>
      </c>
      <c r="O152" s="86">
        <v>268</v>
      </c>
      <c r="P152" s="176"/>
      <c r="Q152" s="11"/>
      <c r="R152" s="11"/>
      <c r="S152" s="18"/>
      <c r="T152" s="161"/>
      <c r="U152" s="86"/>
      <c r="V152" s="75"/>
      <c r="W152" s="75"/>
      <c r="AA152" s="81" t="s">
        <v>1292</v>
      </c>
    </row>
    <row r="153" spans="1:23" ht="19.5" customHeight="1">
      <c r="A153" s="17">
        <v>143</v>
      </c>
      <c r="B153" s="132" t="s">
        <v>1837</v>
      </c>
      <c r="C153" s="134" t="s">
        <v>925</v>
      </c>
      <c r="D153" s="133" t="s">
        <v>903</v>
      </c>
      <c r="E153" s="288" t="s">
        <v>1208</v>
      </c>
      <c r="F153" s="133" t="s">
        <v>900</v>
      </c>
      <c r="G153" s="177" t="s">
        <v>2034</v>
      </c>
      <c r="H153" s="153" t="s">
        <v>642</v>
      </c>
      <c r="I153" s="77" t="s">
        <v>643</v>
      </c>
      <c r="J153" s="9" t="s">
        <v>1828</v>
      </c>
      <c r="K153" s="8" t="s">
        <v>1838</v>
      </c>
      <c r="L153" s="10">
        <v>39230</v>
      </c>
      <c r="M153" s="348">
        <v>39237</v>
      </c>
      <c r="N153" s="355">
        <f t="shared" si="9"/>
        <v>268</v>
      </c>
      <c r="O153" s="86">
        <v>268</v>
      </c>
      <c r="P153" s="176"/>
      <c r="Q153" s="11"/>
      <c r="R153" s="11"/>
      <c r="S153" s="18"/>
      <c r="T153" s="161"/>
      <c r="U153" s="86"/>
      <c r="V153" s="75"/>
      <c r="W153" s="75"/>
    </row>
    <row r="154" spans="1:23" ht="19.5" customHeight="1">
      <c r="A154" s="17">
        <v>144</v>
      </c>
      <c r="B154" s="132" t="s">
        <v>1840</v>
      </c>
      <c r="C154" s="134" t="s">
        <v>1496</v>
      </c>
      <c r="D154" s="133" t="s">
        <v>899</v>
      </c>
      <c r="E154" s="288" t="s">
        <v>1208</v>
      </c>
      <c r="F154" s="133" t="s">
        <v>900</v>
      </c>
      <c r="G154" s="177" t="s">
        <v>1841</v>
      </c>
      <c r="H154" s="153">
        <v>98367942</v>
      </c>
      <c r="I154" s="423" t="s">
        <v>1343</v>
      </c>
      <c r="J154" s="77"/>
      <c r="K154" s="8" t="s">
        <v>2455</v>
      </c>
      <c r="L154" s="10">
        <v>39232</v>
      </c>
      <c r="M154" s="348">
        <v>39237</v>
      </c>
      <c r="N154" s="355">
        <f t="shared" si="9"/>
        <v>268</v>
      </c>
      <c r="O154" s="86">
        <v>268</v>
      </c>
      <c r="P154" s="176"/>
      <c r="Q154" s="11"/>
      <c r="R154" s="11"/>
      <c r="S154" s="18"/>
      <c r="T154" s="161"/>
      <c r="U154" s="86"/>
      <c r="V154" s="75"/>
      <c r="W154" s="75"/>
    </row>
    <row r="155" spans="1:23" ht="19.5" customHeight="1">
      <c r="A155" s="17">
        <v>145</v>
      </c>
      <c r="B155" s="132" t="s">
        <v>1848</v>
      </c>
      <c r="C155" s="134" t="s">
        <v>1496</v>
      </c>
      <c r="D155" s="133" t="s">
        <v>899</v>
      </c>
      <c r="E155" s="288" t="s">
        <v>1208</v>
      </c>
      <c r="F155" s="133" t="s">
        <v>900</v>
      </c>
      <c r="G155" s="177" t="s">
        <v>1842</v>
      </c>
      <c r="H155" s="153">
        <v>96600320</v>
      </c>
      <c r="I155" s="77" t="s">
        <v>644</v>
      </c>
      <c r="J155" s="77"/>
      <c r="K155" s="8" t="s">
        <v>2456</v>
      </c>
      <c r="L155" s="10">
        <v>39232</v>
      </c>
      <c r="M155" s="348">
        <v>39237</v>
      </c>
      <c r="N155" s="355">
        <f t="shared" si="9"/>
        <v>268</v>
      </c>
      <c r="O155" s="86">
        <v>268</v>
      </c>
      <c r="P155" s="176"/>
      <c r="Q155" s="11"/>
      <c r="R155" s="11"/>
      <c r="S155" s="18"/>
      <c r="T155" s="161"/>
      <c r="U155" s="86"/>
      <c r="V155" s="75"/>
      <c r="W155" s="75"/>
    </row>
    <row r="156" spans="1:23" ht="19.5" customHeight="1">
      <c r="A156" s="17">
        <v>146</v>
      </c>
      <c r="B156" s="132" t="s">
        <v>1860</v>
      </c>
      <c r="C156" s="134" t="s">
        <v>1989</v>
      </c>
      <c r="D156" s="133" t="s">
        <v>899</v>
      </c>
      <c r="E156" s="288" t="s">
        <v>1208</v>
      </c>
      <c r="F156" s="133" t="s">
        <v>900</v>
      </c>
      <c r="G156" s="133">
        <v>146</v>
      </c>
      <c r="H156" s="153">
        <v>91271863</v>
      </c>
      <c r="I156" s="423" t="s">
        <v>2325</v>
      </c>
      <c r="J156" s="77" t="s">
        <v>1861</v>
      </c>
      <c r="K156" s="8" t="s">
        <v>1862</v>
      </c>
      <c r="L156" s="10">
        <v>39222</v>
      </c>
      <c r="M156" s="348">
        <v>39603</v>
      </c>
      <c r="N156" s="355">
        <f t="shared" si="9"/>
        <v>268</v>
      </c>
      <c r="O156" s="86">
        <v>268</v>
      </c>
      <c r="P156" s="176"/>
      <c r="Q156" s="11"/>
      <c r="R156" s="11"/>
      <c r="S156" s="18"/>
      <c r="T156" s="161"/>
      <c r="U156" s="86"/>
      <c r="V156" s="75"/>
      <c r="W156" s="75"/>
    </row>
    <row r="157" spans="1:24" ht="19.5" customHeight="1">
      <c r="A157" s="17">
        <v>147</v>
      </c>
      <c r="B157" s="132" t="s">
        <v>2409</v>
      </c>
      <c r="C157" s="134" t="s">
        <v>2410</v>
      </c>
      <c r="D157" s="133" t="s">
        <v>903</v>
      </c>
      <c r="E157" s="288" t="s">
        <v>1279</v>
      </c>
      <c r="F157" s="133" t="s">
        <v>900</v>
      </c>
      <c r="G157" s="177" t="s">
        <v>1863</v>
      </c>
      <c r="H157" s="153">
        <v>90222048</v>
      </c>
      <c r="I157" s="77" t="s">
        <v>1359</v>
      </c>
      <c r="J157" s="77"/>
      <c r="K157" s="8" t="s">
        <v>2436</v>
      </c>
      <c r="L157" s="10">
        <v>39232</v>
      </c>
      <c r="M157" s="348">
        <v>39237</v>
      </c>
      <c r="N157" s="355">
        <f t="shared" si="9"/>
        <v>268</v>
      </c>
      <c r="O157" s="86">
        <v>268</v>
      </c>
      <c r="P157" s="176"/>
      <c r="Q157" s="11"/>
      <c r="R157" s="11"/>
      <c r="S157" s="18"/>
      <c r="T157" s="161"/>
      <c r="U157" s="86"/>
      <c r="V157" s="75"/>
      <c r="W157" s="75"/>
      <c r="X157" s="81" t="s">
        <v>448</v>
      </c>
    </row>
    <row r="158" spans="1:24" ht="19.5" customHeight="1">
      <c r="A158" s="17">
        <v>148</v>
      </c>
      <c r="B158" s="132" t="s">
        <v>2411</v>
      </c>
      <c r="C158" s="134" t="s">
        <v>2410</v>
      </c>
      <c r="D158" s="133" t="s">
        <v>903</v>
      </c>
      <c r="E158" s="288" t="s">
        <v>1208</v>
      </c>
      <c r="F158" s="133" t="s">
        <v>900</v>
      </c>
      <c r="G158" s="177" t="s">
        <v>1864</v>
      </c>
      <c r="H158" s="153">
        <v>90024426</v>
      </c>
      <c r="I158" s="423" t="s">
        <v>645</v>
      </c>
      <c r="J158" s="77"/>
      <c r="K158" s="8" t="s">
        <v>2437</v>
      </c>
      <c r="L158" s="10">
        <v>39232</v>
      </c>
      <c r="M158" s="348">
        <v>39237</v>
      </c>
      <c r="N158" s="355">
        <f t="shared" si="9"/>
        <v>268</v>
      </c>
      <c r="O158" s="86">
        <v>268</v>
      </c>
      <c r="P158" s="176"/>
      <c r="Q158" s="11"/>
      <c r="R158" s="11"/>
      <c r="S158" s="18"/>
      <c r="T158" s="161"/>
      <c r="U158" s="86"/>
      <c r="V158" s="75"/>
      <c r="W158" s="75"/>
      <c r="X158" s="81" t="s">
        <v>449</v>
      </c>
    </row>
    <row r="159" spans="1:27" ht="19.5" customHeight="1">
      <c r="A159" s="17">
        <v>149</v>
      </c>
      <c r="B159" s="132" t="s">
        <v>1121</v>
      </c>
      <c r="C159" s="134" t="s">
        <v>2412</v>
      </c>
      <c r="D159" s="133" t="s">
        <v>903</v>
      </c>
      <c r="E159" s="288" t="s">
        <v>1208</v>
      </c>
      <c r="F159" s="133" t="s">
        <v>900</v>
      </c>
      <c r="G159" s="177" t="s">
        <v>1865</v>
      </c>
      <c r="H159" s="153">
        <v>91468414</v>
      </c>
      <c r="I159" s="423" t="s">
        <v>1122</v>
      </c>
      <c r="J159" s="77" t="s">
        <v>1123</v>
      </c>
      <c r="K159" s="8" t="s">
        <v>2438</v>
      </c>
      <c r="L159" s="10">
        <v>39232</v>
      </c>
      <c r="M159" s="348">
        <v>39237</v>
      </c>
      <c r="N159" s="355">
        <f t="shared" si="9"/>
        <v>268</v>
      </c>
      <c r="O159" s="86">
        <v>268</v>
      </c>
      <c r="P159" s="176"/>
      <c r="Q159" s="11"/>
      <c r="R159" s="11"/>
      <c r="S159" s="18"/>
      <c r="T159" s="161"/>
      <c r="U159" s="86"/>
      <c r="V159" s="75"/>
      <c r="W159" s="75"/>
      <c r="X159" s="81" t="s">
        <v>450</v>
      </c>
      <c r="AA159" t="s">
        <v>1124</v>
      </c>
    </row>
    <row r="160" spans="1:24" ht="19.5" customHeight="1">
      <c r="A160" s="17">
        <v>150</v>
      </c>
      <c r="B160" s="132" t="s">
        <v>2427</v>
      </c>
      <c r="C160" s="134" t="s">
        <v>2412</v>
      </c>
      <c r="D160" s="133" t="s">
        <v>903</v>
      </c>
      <c r="E160" s="288" t="s">
        <v>1208</v>
      </c>
      <c r="F160" s="133" t="s">
        <v>900</v>
      </c>
      <c r="G160" s="177" t="s">
        <v>1866</v>
      </c>
      <c r="H160" s="153">
        <v>98166534</v>
      </c>
      <c r="I160" s="423" t="s">
        <v>646</v>
      </c>
      <c r="J160" s="77"/>
      <c r="K160" s="8" t="s">
        <v>2439</v>
      </c>
      <c r="L160" s="10">
        <v>39232</v>
      </c>
      <c r="M160" s="348">
        <v>39237</v>
      </c>
      <c r="N160" s="355">
        <f t="shared" si="9"/>
        <v>268</v>
      </c>
      <c r="O160" s="86">
        <v>268</v>
      </c>
      <c r="P160" s="176"/>
      <c r="Q160" s="11"/>
      <c r="R160" s="11"/>
      <c r="S160" s="18"/>
      <c r="T160" s="161"/>
      <c r="U160" s="86"/>
      <c r="V160" s="75"/>
      <c r="W160" s="75"/>
      <c r="X160" s="81" t="s">
        <v>451</v>
      </c>
    </row>
    <row r="161" spans="1:24" ht="19.5" customHeight="1">
      <c r="A161" s="17">
        <v>151</v>
      </c>
      <c r="B161" s="132" t="s">
        <v>1358</v>
      </c>
      <c r="C161" s="134" t="s">
        <v>2412</v>
      </c>
      <c r="D161" s="133" t="s">
        <v>903</v>
      </c>
      <c r="E161" s="288" t="s">
        <v>1208</v>
      </c>
      <c r="F161" s="133" t="s">
        <v>900</v>
      </c>
      <c r="G161" s="177" t="s">
        <v>1867</v>
      </c>
      <c r="H161" s="153">
        <v>91122844</v>
      </c>
      <c r="I161" s="77" t="s">
        <v>1357</v>
      </c>
      <c r="J161" s="77"/>
      <c r="K161" s="8" t="s">
        <v>2440</v>
      </c>
      <c r="L161" s="10">
        <v>39232</v>
      </c>
      <c r="M161" s="348">
        <v>39237</v>
      </c>
      <c r="N161" s="355">
        <f t="shared" si="9"/>
        <v>268</v>
      </c>
      <c r="O161" s="86">
        <v>268</v>
      </c>
      <c r="P161" s="176"/>
      <c r="Q161" s="11"/>
      <c r="R161" s="11"/>
      <c r="S161" s="18"/>
      <c r="T161" s="161"/>
      <c r="U161" s="86"/>
      <c r="V161" s="75"/>
      <c r="W161" s="75"/>
      <c r="X161" s="81" t="s">
        <v>470</v>
      </c>
    </row>
    <row r="162" spans="1:24" ht="19.5" customHeight="1">
      <c r="A162" s="17">
        <v>152</v>
      </c>
      <c r="B162" s="132" t="s">
        <v>2428</v>
      </c>
      <c r="C162" s="134" t="s">
        <v>2412</v>
      </c>
      <c r="D162" s="133" t="s">
        <v>903</v>
      </c>
      <c r="E162" s="288" t="s">
        <v>1208</v>
      </c>
      <c r="F162" s="133" t="s">
        <v>900</v>
      </c>
      <c r="G162" s="177" t="s">
        <v>1868</v>
      </c>
      <c r="H162" s="153">
        <v>81234505</v>
      </c>
      <c r="I162" s="423" t="s">
        <v>647</v>
      </c>
      <c r="J162" s="77"/>
      <c r="K162" s="8" t="s">
        <v>2441</v>
      </c>
      <c r="L162" s="10">
        <v>39232</v>
      </c>
      <c r="M162" s="348">
        <v>39237</v>
      </c>
      <c r="N162" s="355">
        <f t="shared" si="9"/>
        <v>268</v>
      </c>
      <c r="O162" s="86">
        <v>268</v>
      </c>
      <c r="P162" s="176"/>
      <c r="Q162" s="11"/>
      <c r="R162" s="11"/>
      <c r="S162" s="18"/>
      <c r="T162" s="161"/>
      <c r="U162" s="86"/>
      <c r="V162" s="75"/>
      <c r="W162" s="75"/>
      <c r="X162" s="81" t="s">
        <v>471</v>
      </c>
    </row>
    <row r="163" spans="1:24" ht="19.5" customHeight="1">
      <c r="A163" s="17">
        <v>153</v>
      </c>
      <c r="B163" s="132" t="s">
        <v>2432</v>
      </c>
      <c r="C163" s="134" t="s">
        <v>2412</v>
      </c>
      <c r="D163" s="133" t="s">
        <v>903</v>
      </c>
      <c r="E163" s="288" t="s">
        <v>1208</v>
      </c>
      <c r="F163" s="133" t="s">
        <v>900</v>
      </c>
      <c r="G163" s="177" t="s">
        <v>1869</v>
      </c>
      <c r="H163" s="153">
        <v>97355614</v>
      </c>
      <c r="I163" s="423" t="s">
        <v>648</v>
      </c>
      <c r="J163" s="77"/>
      <c r="K163" s="8" t="s">
        <v>2442</v>
      </c>
      <c r="L163" s="10">
        <v>39232</v>
      </c>
      <c r="M163" s="348">
        <v>39237</v>
      </c>
      <c r="N163" s="355">
        <f t="shared" si="9"/>
        <v>268</v>
      </c>
      <c r="O163" s="86">
        <v>268</v>
      </c>
      <c r="P163" s="176"/>
      <c r="Q163" s="11"/>
      <c r="R163" s="11"/>
      <c r="S163" s="18"/>
      <c r="T163" s="161"/>
      <c r="U163" s="86"/>
      <c r="V163" s="75"/>
      <c r="W163" s="75"/>
      <c r="X163" s="81" t="s">
        <v>472</v>
      </c>
    </row>
    <row r="164" spans="1:24" ht="19.5" customHeight="1">
      <c r="A164" s="17">
        <v>154</v>
      </c>
      <c r="B164" s="132" t="s">
        <v>96</v>
      </c>
      <c r="C164" s="134" t="s">
        <v>97</v>
      </c>
      <c r="D164" s="133" t="s">
        <v>1161</v>
      </c>
      <c r="E164" s="288" t="s">
        <v>1208</v>
      </c>
      <c r="F164" s="133" t="s">
        <v>900</v>
      </c>
      <c r="G164" s="177" t="s">
        <v>1870</v>
      </c>
      <c r="H164" s="153">
        <v>93384933</v>
      </c>
      <c r="I164" s="423" t="s">
        <v>697</v>
      </c>
      <c r="J164" s="77"/>
      <c r="K164" s="8" t="s">
        <v>2443</v>
      </c>
      <c r="L164" s="10">
        <v>39232</v>
      </c>
      <c r="M164" s="348">
        <v>39237</v>
      </c>
      <c r="N164" s="355">
        <f t="shared" si="9"/>
        <v>268</v>
      </c>
      <c r="O164" s="86">
        <v>268</v>
      </c>
      <c r="P164" s="176"/>
      <c r="Q164" s="11"/>
      <c r="R164" s="11"/>
      <c r="S164" s="18"/>
      <c r="T164" s="161"/>
      <c r="U164" s="86"/>
      <c r="V164" s="75"/>
      <c r="W164" s="75"/>
      <c r="X164" s="81" t="s">
        <v>473</v>
      </c>
    </row>
    <row r="165" spans="1:24" ht="19.5" customHeight="1">
      <c r="A165" s="17">
        <v>155</v>
      </c>
      <c r="B165" s="132" t="s">
        <v>98</v>
      </c>
      <c r="C165" s="134" t="s">
        <v>97</v>
      </c>
      <c r="D165" s="133" t="s">
        <v>1161</v>
      </c>
      <c r="E165" s="288" t="s">
        <v>1208</v>
      </c>
      <c r="F165" s="133" t="s">
        <v>900</v>
      </c>
      <c r="G165" s="177" t="s">
        <v>1871</v>
      </c>
      <c r="H165" s="153">
        <v>91174667</v>
      </c>
      <c r="I165" s="77" t="s">
        <v>99</v>
      </c>
      <c r="J165" s="77"/>
      <c r="K165" s="8" t="s">
        <v>1914</v>
      </c>
      <c r="L165" s="10">
        <v>39232</v>
      </c>
      <c r="M165" s="348">
        <v>39237</v>
      </c>
      <c r="N165" s="355">
        <f t="shared" si="9"/>
        <v>268</v>
      </c>
      <c r="O165" s="86">
        <v>268</v>
      </c>
      <c r="P165" s="176"/>
      <c r="Q165" s="11"/>
      <c r="R165" s="11"/>
      <c r="S165" s="18"/>
      <c r="T165" s="161"/>
      <c r="U165" s="86"/>
      <c r="V165" s="75"/>
      <c r="W165" s="75"/>
      <c r="X165" s="81" t="s">
        <v>474</v>
      </c>
    </row>
    <row r="166" spans="1:24" ht="19.5" customHeight="1">
      <c r="A166" s="17">
        <v>156</v>
      </c>
      <c r="B166" s="132" t="s">
        <v>2119</v>
      </c>
      <c r="C166" s="134" t="s">
        <v>2412</v>
      </c>
      <c r="D166" s="133" t="s">
        <v>903</v>
      </c>
      <c r="E166" s="288" t="s">
        <v>1279</v>
      </c>
      <c r="F166" s="133" t="s">
        <v>900</v>
      </c>
      <c r="G166" s="177" t="s">
        <v>1872</v>
      </c>
      <c r="H166" s="153">
        <v>96255136</v>
      </c>
      <c r="I166" s="423" t="s">
        <v>698</v>
      </c>
      <c r="J166" s="77"/>
      <c r="K166" s="8" t="s">
        <v>2444</v>
      </c>
      <c r="L166" s="10">
        <v>39232</v>
      </c>
      <c r="M166" s="348">
        <v>39237</v>
      </c>
      <c r="N166" s="355">
        <f t="shared" si="9"/>
        <v>268</v>
      </c>
      <c r="O166" s="86">
        <v>268</v>
      </c>
      <c r="P166" s="176"/>
      <c r="Q166" s="11"/>
      <c r="R166" s="11"/>
      <c r="S166" s="18"/>
      <c r="T166" s="161"/>
      <c r="U166" s="86"/>
      <c r="V166" s="75"/>
      <c r="W166" s="75"/>
      <c r="X166" s="81" t="s">
        <v>475</v>
      </c>
    </row>
    <row r="167" spans="1:24" ht="19.5" customHeight="1">
      <c r="A167" s="17">
        <v>157</v>
      </c>
      <c r="B167" s="132" t="s">
        <v>1120</v>
      </c>
      <c r="C167" s="134" t="s">
        <v>2412</v>
      </c>
      <c r="D167" s="133" t="s">
        <v>903</v>
      </c>
      <c r="E167" s="288" t="s">
        <v>1279</v>
      </c>
      <c r="F167" s="133" t="s">
        <v>900</v>
      </c>
      <c r="G167" s="177" t="s">
        <v>1873</v>
      </c>
      <c r="H167" s="133">
        <v>96255136</v>
      </c>
      <c r="I167" s="77" t="s">
        <v>2433</v>
      </c>
      <c r="J167" s="77"/>
      <c r="K167" s="8" t="s">
        <v>2445</v>
      </c>
      <c r="L167" s="10">
        <v>39232</v>
      </c>
      <c r="M167" s="348">
        <v>39237</v>
      </c>
      <c r="N167" s="355">
        <f t="shared" si="9"/>
        <v>268</v>
      </c>
      <c r="O167" s="86">
        <v>268</v>
      </c>
      <c r="P167" s="176"/>
      <c r="Q167" s="11"/>
      <c r="R167" s="11"/>
      <c r="S167" s="18"/>
      <c r="T167" s="161"/>
      <c r="U167" s="86"/>
      <c r="V167" s="75"/>
      <c r="W167" s="75"/>
      <c r="X167" s="81" t="s">
        <v>476</v>
      </c>
    </row>
    <row r="168" spans="1:24" ht="19.5" customHeight="1">
      <c r="A168" s="17">
        <v>158</v>
      </c>
      <c r="B168" s="132" t="s">
        <v>367</v>
      </c>
      <c r="C168" s="134" t="s">
        <v>337</v>
      </c>
      <c r="D168" s="133" t="s">
        <v>1161</v>
      </c>
      <c r="E168" s="288" t="s">
        <v>1208</v>
      </c>
      <c r="F168" s="133" t="s">
        <v>900</v>
      </c>
      <c r="G168" s="177" t="s">
        <v>1874</v>
      </c>
      <c r="H168" s="133"/>
      <c r="I168" s="77" t="s">
        <v>2435</v>
      </c>
      <c r="J168" s="77"/>
      <c r="K168" s="8" t="s">
        <v>2446</v>
      </c>
      <c r="L168" s="10">
        <v>39232</v>
      </c>
      <c r="M168" s="348">
        <v>39237</v>
      </c>
      <c r="N168" s="355">
        <f t="shared" si="9"/>
        <v>268</v>
      </c>
      <c r="O168" s="86">
        <v>268</v>
      </c>
      <c r="P168" s="176"/>
      <c r="Q168" s="11"/>
      <c r="R168" s="11"/>
      <c r="S168" s="18"/>
      <c r="T168" s="161"/>
      <c r="U168" s="86"/>
      <c r="V168" s="75"/>
      <c r="W168" s="75"/>
      <c r="X168" s="81" t="s">
        <v>477</v>
      </c>
    </row>
    <row r="169" spans="1:24" ht="19.5" customHeight="1">
      <c r="A169" s="17">
        <v>159</v>
      </c>
      <c r="B169" s="132" t="s">
        <v>1331</v>
      </c>
      <c r="C169" s="134" t="s">
        <v>108</v>
      </c>
      <c r="D169" s="133" t="s">
        <v>937</v>
      </c>
      <c r="E169" s="288" t="s">
        <v>1208</v>
      </c>
      <c r="F169" s="133" t="s">
        <v>900</v>
      </c>
      <c r="G169" s="177" t="s">
        <v>1875</v>
      </c>
      <c r="H169" s="133"/>
      <c r="I169" s="423" t="s">
        <v>1332</v>
      </c>
      <c r="J169" s="104" t="s">
        <v>152</v>
      </c>
      <c r="K169" s="8" t="s">
        <v>2447</v>
      </c>
      <c r="L169" s="10">
        <v>39232</v>
      </c>
      <c r="M169" s="348">
        <v>39237</v>
      </c>
      <c r="N169" s="355">
        <f t="shared" si="9"/>
        <v>268</v>
      </c>
      <c r="O169" s="86">
        <v>268</v>
      </c>
      <c r="P169" s="176"/>
      <c r="Q169" s="11"/>
      <c r="R169" s="11"/>
      <c r="S169" s="18"/>
      <c r="T169" s="161"/>
      <c r="U169" s="86"/>
      <c r="V169" s="75"/>
      <c r="W169" s="75"/>
      <c r="X169" s="81" t="s">
        <v>478</v>
      </c>
    </row>
    <row r="170" spans="1:27" ht="19.5" customHeight="1">
      <c r="A170" s="17">
        <v>160</v>
      </c>
      <c r="B170" s="111" t="s">
        <v>1726</v>
      </c>
      <c r="C170" s="330" t="s">
        <v>421</v>
      </c>
      <c r="D170" s="448" t="s">
        <v>903</v>
      </c>
      <c r="E170" s="288" t="s">
        <v>1208</v>
      </c>
      <c r="F170" s="133" t="s">
        <v>900</v>
      </c>
      <c r="G170" s="282" t="s">
        <v>1876</v>
      </c>
      <c r="H170" s="153">
        <v>91051013</v>
      </c>
      <c r="I170" s="77" t="s">
        <v>702</v>
      </c>
      <c r="J170" s="77" t="s">
        <v>667</v>
      </c>
      <c r="K170" s="8" t="s">
        <v>2448</v>
      </c>
      <c r="L170" s="10">
        <v>39232</v>
      </c>
      <c r="M170" s="348">
        <v>39237</v>
      </c>
      <c r="N170" s="355">
        <f t="shared" si="9"/>
        <v>268</v>
      </c>
      <c r="O170" s="86">
        <v>268</v>
      </c>
      <c r="P170" s="176"/>
      <c r="Q170" s="11"/>
      <c r="R170" s="11"/>
      <c r="S170" s="18"/>
      <c r="T170" s="161"/>
      <c r="U170" s="86"/>
      <c r="V170" s="75"/>
      <c r="W170" s="75"/>
      <c r="X170" s="81" t="s">
        <v>479</v>
      </c>
      <c r="AA170" t="s">
        <v>2123</v>
      </c>
    </row>
    <row r="171" spans="1:24" ht="19.5" customHeight="1">
      <c r="A171" s="17">
        <v>161</v>
      </c>
      <c r="B171" s="132" t="s">
        <v>422</v>
      </c>
      <c r="C171" s="134" t="s">
        <v>421</v>
      </c>
      <c r="D171" s="133" t="s">
        <v>903</v>
      </c>
      <c r="E171" s="288" t="s">
        <v>1208</v>
      </c>
      <c r="F171" s="133" t="s">
        <v>900</v>
      </c>
      <c r="G171" s="282" t="s">
        <v>1877</v>
      </c>
      <c r="H171" s="153"/>
      <c r="I171" s="77" t="s">
        <v>423</v>
      </c>
      <c r="J171" s="77"/>
      <c r="K171" s="8" t="s">
        <v>2449</v>
      </c>
      <c r="L171" s="10">
        <v>39232</v>
      </c>
      <c r="M171" s="348">
        <v>39237</v>
      </c>
      <c r="N171" s="355">
        <f t="shared" si="9"/>
        <v>268</v>
      </c>
      <c r="O171" s="86">
        <v>268</v>
      </c>
      <c r="P171" s="176"/>
      <c r="Q171" s="11"/>
      <c r="R171" s="11"/>
      <c r="S171" s="18"/>
      <c r="T171" s="161"/>
      <c r="U171" s="86"/>
      <c r="V171" s="75"/>
      <c r="W171" s="75"/>
      <c r="X171" s="81" t="s">
        <v>480</v>
      </c>
    </row>
    <row r="172" spans="1:24" ht="19.5" customHeight="1">
      <c r="A172" s="17">
        <v>162</v>
      </c>
      <c r="B172" s="132" t="s">
        <v>424</v>
      </c>
      <c r="C172" s="134" t="s">
        <v>1713</v>
      </c>
      <c r="D172" s="133" t="s">
        <v>1303</v>
      </c>
      <c r="E172" s="288" t="s">
        <v>1208</v>
      </c>
      <c r="F172" s="133" t="s">
        <v>900</v>
      </c>
      <c r="G172" s="282" t="s">
        <v>1878</v>
      </c>
      <c r="H172" s="153">
        <v>96930407</v>
      </c>
      <c r="I172" s="77" t="s">
        <v>425</v>
      </c>
      <c r="J172" s="77"/>
      <c r="K172" s="8" t="s">
        <v>2450</v>
      </c>
      <c r="L172" s="10">
        <v>39232</v>
      </c>
      <c r="M172" s="348">
        <v>39237</v>
      </c>
      <c r="N172" s="355">
        <f t="shared" si="9"/>
        <v>268</v>
      </c>
      <c r="O172" s="86">
        <v>268</v>
      </c>
      <c r="P172" s="176"/>
      <c r="Q172" s="11"/>
      <c r="R172" s="11"/>
      <c r="S172" s="18"/>
      <c r="T172" s="161"/>
      <c r="U172" s="86"/>
      <c r="V172" s="75"/>
      <c r="W172" s="75"/>
      <c r="X172" s="81" t="s">
        <v>481</v>
      </c>
    </row>
    <row r="173" spans="1:24" ht="19.5" customHeight="1">
      <c r="A173" s="17">
        <v>163</v>
      </c>
      <c r="B173" s="132" t="s">
        <v>426</v>
      </c>
      <c r="C173" s="134" t="s">
        <v>195</v>
      </c>
      <c r="D173" s="133" t="s">
        <v>937</v>
      </c>
      <c r="E173" s="288" t="s">
        <v>1208</v>
      </c>
      <c r="F173" s="133" t="s">
        <v>900</v>
      </c>
      <c r="G173" s="282" t="s">
        <v>1879</v>
      </c>
      <c r="H173" s="153">
        <v>92962886</v>
      </c>
      <c r="I173" s="77" t="s">
        <v>427</v>
      </c>
      <c r="J173" s="77"/>
      <c r="K173" s="8" t="s">
        <v>2451</v>
      </c>
      <c r="L173" s="10">
        <v>39232</v>
      </c>
      <c r="M173" s="348">
        <v>39237</v>
      </c>
      <c r="N173" s="355">
        <f t="shared" si="9"/>
        <v>268</v>
      </c>
      <c r="O173" s="86">
        <v>268</v>
      </c>
      <c r="P173" s="176"/>
      <c r="Q173" s="11"/>
      <c r="R173" s="11"/>
      <c r="S173" s="18"/>
      <c r="T173" s="161"/>
      <c r="U173" s="86"/>
      <c r="V173" s="75"/>
      <c r="W173" s="75"/>
      <c r="X173" s="81" t="s">
        <v>482</v>
      </c>
    </row>
    <row r="174" spans="1:24" ht="19.5" customHeight="1">
      <c r="A174" s="17">
        <v>164</v>
      </c>
      <c r="B174" s="132" t="s">
        <v>428</v>
      </c>
      <c r="C174" s="134" t="s">
        <v>195</v>
      </c>
      <c r="D174" s="133" t="s">
        <v>937</v>
      </c>
      <c r="E174" s="288" t="s">
        <v>1208</v>
      </c>
      <c r="F174" s="133" t="s">
        <v>900</v>
      </c>
      <c r="G174" s="282" t="s">
        <v>1880</v>
      </c>
      <c r="H174" s="153">
        <v>92253880</v>
      </c>
      <c r="I174" s="77" t="s">
        <v>429</v>
      </c>
      <c r="J174" s="77"/>
      <c r="K174" s="8" t="s">
        <v>2452</v>
      </c>
      <c r="L174" s="10">
        <v>39232</v>
      </c>
      <c r="M174" s="348">
        <v>39237</v>
      </c>
      <c r="N174" s="355">
        <f t="shared" si="9"/>
        <v>268</v>
      </c>
      <c r="O174" s="86">
        <v>268</v>
      </c>
      <c r="P174" s="176"/>
      <c r="Q174" s="11"/>
      <c r="R174" s="11"/>
      <c r="S174" s="18"/>
      <c r="T174" s="161"/>
      <c r="U174" s="86"/>
      <c r="V174" s="75"/>
      <c r="W174" s="75"/>
      <c r="X174" s="81" t="s">
        <v>483</v>
      </c>
    </row>
    <row r="175" spans="1:24" ht="19.5" customHeight="1">
      <c r="A175" s="17">
        <v>165</v>
      </c>
      <c r="B175" s="132" t="s">
        <v>430</v>
      </c>
      <c r="C175" s="134" t="s">
        <v>431</v>
      </c>
      <c r="D175" s="133" t="s">
        <v>903</v>
      </c>
      <c r="E175" s="288" t="s">
        <v>1208</v>
      </c>
      <c r="F175" s="133" t="s">
        <v>900</v>
      </c>
      <c r="G175" s="282" t="s">
        <v>1881</v>
      </c>
      <c r="H175" s="153">
        <v>98555563</v>
      </c>
      <c r="I175" s="77" t="s">
        <v>432</v>
      </c>
      <c r="J175" s="8" t="s">
        <v>433</v>
      </c>
      <c r="K175" s="8" t="s">
        <v>2453</v>
      </c>
      <c r="L175" s="10">
        <v>39232</v>
      </c>
      <c r="M175" s="348">
        <v>39237</v>
      </c>
      <c r="N175" s="355">
        <f t="shared" si="9"/>
        <v>268</v>
      </c>
      <c r="O175" s="86">
        <v>268</v>
      </c>
      <c r="P175" s="176"/>
      <c r="Q175" s="11"/>
      <c r="R175" s="11"/>
      <c r="S175" s="18"/>
      <c r="T175" s="161"/>
      <c r="U175" s="86"/>
      <c r="V175" s="75"/>
      <c r="W175" s="75"/>
      <c r="X175" s="81" t="s">
        <v>484</v>
      </c>
    </row>
    <row r="176" spans="1:24" ht="19.5" customHeight="1">
      <c r="A176" s="17">
        <v>166</v>
      </c>
      <c r="B176" s="132" t="s">
        <v>447</v>
      </c>
      <c r="C176" s="134" t="s">
        <v>1379</v>
      </c>
      <c r="D176" s="133" t="s">
        <v>903</v>
      </c>
      <c r="E176" s="288" t="s">
        <v>1208</v>
      </c>
      <c r="F176" s="133" t="s">
        <v>900</v>
      </c>
      <c r="G176" s="282" t="s">
        <v>1882</v>
      </c>
      <c r="H176" s="153">
        <v>96192928</v>
      </c>
      <c r="I176" s="77" t="s">
        <v>1356</v>
      </c>
      <c r="J176" s="77"/>
      <c r="K176" s="8" t="s">
        <v>2454</v>
      </c>
      <c r="L176" s="10">
        <v>39232</v>
      </c>
      <c r="M176" s="348">
        <v>39237</v>
      </c>
      <c r="N176" s="355">
        <f t="shared" si="9"/>
        <v>268</v>
      </c>
      <c r="O176" s="86">
        <v>268</v>
      </c>
      <c r="P176" s="176"/>
      <c r="Q176" s="11"/>
      <c r="R176" s="11"/>
      <c r="S176" s="18"/>
      <c r="T176" s="161"/>
      <c r="U176" s="86"/>
      <c r="V176" s="75"/>
      <c r="W176" s="75"/>
      <c r="X176" s="81" t="s">
        <v>485</v>
      </c>
    </row>
    <row r="177" spans="1:23" ht="19.5" customHeight="1">
      <c r="A177" s="17">
        <v>167</v>
      </c>
      <c r="B177" s="132" t="s">
        <v>1885</v>
      </c>
      <c r="C177" s="134" t="s">
        <v>2079</v>
      </c>
      <c r="D177" s="133" t="s">
        <v>1303</v>
      </c>
      <c r="E177" s="288" t="s">
        <v>1208</v>
      </c>
      <c r="F177" s="133" t="s">
        <v>900</v>
      </c>
      <c r="G177" s="177">
        <v>147</v>
      </c>
      <c r="H177" s="153">
        <v>91828563</v>
      </c>
      <c r="I177" s="423" t="s">
        <v>1886</v>
      </c>
      <c r="J177" s="77" t="s">
        <v>1887</v>
      </c>
      <c r="K177" s="8" t="s">
        <v>1888</v>
      </c>
      <c r="L177" s="10">
        <v>39229</v>
      </c>
      <c r="M177" s="348">
        <v>39237</v>
      </c>
      <c r="N177" s="355">
        <f t="shared" si="9"/>
        <v>268</v>
      </c>
      <c r="O177" s="86">
        <v>268</v>
      </c>
      <c r="P177" s="176"/>
      <c r="Q177" s="11"/>
      <c r="R177" s="11"/>
      <c r="S177" s="18"/>
      <c r="T177" s="161"/>
      <c r="U177" s="86"/>
      <c r="V177" s="75"/>
      <c r="W177" s="75"/>
    </row>
    <row r="178" spans="1:24" ht="19.5" customHeight="1">
      <c r="A178" s="17">
        <v>168</v>
      </c>
      <c r="B178" s="132" t="s">
        <v>1890</v>
      </c>
      <c r="C178" s="134" t="s">
        <v>1206</v>
      </c>
      <c r="D178" s="133" t="s">
        <v>903</v>
      </c>
      <c r="E178" s="288" t="s">
        <v>1208</v>
      </c>
      <c r="F178" s="133" t="s">
        <v>900</v>
      </c>
      <c r="G178" s="133">
        <v>289</v>
      </c>
      <c r="H178" s="153">
        <v>96436886</v>
      </c>
      <c r="I178" s="423" t="s">
        <v>1891</v>
      </c>
      <c r="J178" s="77" t="s">
        <v>1892</v>
      </c>
      <c r="K178" s="8" t="s">
        <v>2404</v>
      </c>
      <c r="L178" s="243">
        <v>39455</v>
      </c>
      <c r="M178" s="375">
        <v>39457</v>
      </c>
      <c r="N178" s="355">
        <f t="shared" si="9"/>
        <v>268</v>
      </c>
      <c r="O178" s="86">
        <v>268</v>
      </c>
      <c r="P178" s="176"/>
      <c r="Q178" s="11"/>
      <c r="R178" s="11"/>
      <c r="S178" s="18"/>
      <c r="T178" s="161"/>
      <c r="U178" s="86"/>
      <c r="V178" s="75"/>
      <c r="W178" s="75"/>
      <c r="X178" s="81" t="s">
        <v>2403</v>
      </c>
    </row>
    <row r="179" spans="1:23" ht="19.5" customHeight="1">
      <c r="A179" s="17">
        <v>169</v>
      </c>
      <c r="B179" s="132" t="s">
        <v>1893</v>
      </c>
      <c r="C179" s="134" t="s">
        <v>1988</v>
      </c>
      <c r="D179" s="133" t="s">
        <v>1303</v>
      </c>
      <c r="E179" s="288" t="s">
        <v>1208</v>
      </c>
      <c r="F179" s="133" t="s">
        <v>900</v>
      </c>
      <c r="G179" s="133">
        <v>148</v>
      </c>
      <c r="H179" s="153">
        <v>90265691</v>
      </c>
      <c r="I179" s="423" t="s">
        <v>1894</v>
      </c>
      <c r="J179" s="77" t="s">
        <v>1992</v>
      </c>
      <c r="K179" s="8" t="s">
        <v>1895</v>
      </c>
      <c r="L179" s="10">
        <v>39219</v>
      </c>
      <c r="M179" s="348">
        <v>39237</v>
      </c>
      <c r="N179" s="355">
        <f t="shared" si="9"/>
        <v>268</v>
      </c>
      <c r="O179" s="86">
        <v>268</v>
      </c>
      <c r="P179" s="176"/>
      <c r="Q179" s="11"/>
      <c r="R179" s="11"/>
      <c r="S179" s="18"/>
      <c r="T179" s="161"/>
      <c r="U179" s="86"/>
      <c r="V179" s="75"/>
      <c r="W179" s="75"/>
    </row>
    <row r="180" spans="1:23" ht="19.5" customHeight="1">
      <c r="A180" s="17">
        <v>170</v>
      </c>
      <c r="B180" s="132" t="s">
        <v>1896</v>
      </c>
      <c r="C180" s="134" t="s">
        <v>925</v>
      </c>
      <c r="D180" s="133" t="s">
        <v>903</v>
      </c>
      <c r="E180" s="288" t="s">
        <v>1208</v>
      </c>
      <c r="F180" s="133" t="s">
        <v>900</v>
      </c>
      <c r="G180" s="133">
        <v>149</v>
      </c>
      <c r="H180" s="153">
        <v>91453807</v>
      </c>
      <c r="I180" s="423" t="s">
        <v>639</v>
      </c>
      <c r="J180" s="77"/>
      <c r="K180" s="8" t="s">
        <v>1858</v>
      </c>
      <c r="L180" s="10">
        <v>39219</v>
      </c>
      <c r="M180" s="348">
        <v>39237</v>
      </c>
      <c r="N180" s="355">
        <f t="shared" si="9"/>
        <v>268</v>
      </c>
      <c r="O180" s="86">
        <v>268</v>
      </c>
      <c r="P180" s="176"/>
      <c r="Q180" s="11"/>
      <c r="R180" s="11"/>
      <c r="S180" s="18"/>
      <c r="T180" s="161"/>
      <c r="U180" s="86"/>
      <c r="V180" s="75"/>
      <c r="W180" s="75"/>
    </row>
    <row r="181" spans="1:23" ht="19.5" customHeight="1">
      <c r="A181" s="17">
        <v>171</v>
      </c>
      <c r="B181" s="132" t="s">
        <v>1403</v>
      </c>
      <c r="C181" s="134" t="s">
        <v>1404</v>
      </c>
      <c r="D181" s="133" t="s">
        <v>1161</v>
      </c>
      <c r="E181" s="288" t="s">
        <v>1208</v>
      </c>
      <c r="F181" s="133" t="s">
        <v>900</v>
      </c>
      <c r="G181" s="133">
        <v>150</v>
      </c>
      <c r="H181" s="153">
        <v>93253167</v>
      </c>
      <c r="I181" s="424" t="s">
        <v>1987</v>
      </c>
      <c r="J181" s="77" t="s">
        <v>1969</v>
      </c>
      <c r="K181" s="8" t="s">
        <v>1970</v>
      </c>
      <c r="L181" s="10">
        <v>39233</v>
      </c>
      <c r="M181" s="348">
        <v>39251</v>
      </c>
      <c r="N181" s="355">
        <f t="shared" si="9"/>
        <v>268</v>
      </c>
      <c r="O181" s="86">
        <v>268</v>
      </c>
      <c r="P181" s="176"/>
      <c r="Q181" s="11"/>
      <c r="R181" s="11"/>
      <c r="S181" s="18"/>
      <c r="T181" s="161"/>
      <c r="U181" s="86"/>
      <c r="V181" s="75"/>
      <c r="W181" s="75"/>
    </row>
    <row r="182" spans="1:23" ht="19.5" customHeight="1">
      <c r="A182" s="17">
        <v>172</v>
      </c>
      <c r="B182" s="132" t="s">
        <v>1971</v>
      </c>
      <c r="C182" s="134" t="s">
        <v>929</v>
      </c>
      <c r="D182" s="133" t="s">
        <v>903</v>
      </c>
      <c r="E182" s="288" t="s">
        <v>1208</v>
      </c>
      <c r="F182" s="133" t="s">
        <v>900</v>
      </c>
      <c r="G182" s="133">
        <v>151</v>
      </c>
      <c r="H182" s="153">
        <v>67995294</v>
      </c>
      <c r="I182" s="423" t="s">
        <v>1972</v>
      </c>
      <c r="J182" s="77" t="s">
        <v>1995</v>
      </c>
      <c r="K182" s="8" t="s">
        <v>1985</v>
      </c>
      <c r="L182" s="10">
        <v>39234</v>
      </c>
      <c r="M182" s="348">
        <v>39276</v>
      </c>
      <c r="N182" s="355">
        <f t="shared" si="9"/>
        <v>268</v>
      </c>
      <c r="O182" s="86">
        <v>268</v>
      </c>
      <c r="P182" s="176"/>
      <c r="Q182" s="11"/>
      <c r="R182" s="11"/>
      <c r="S182" s="18"/>
      <c r="T182" s="161"/>
      <c r="U182" s="86"/>
      <c r="V182" s="75"/>
      <c r="W182" s="75"/>
    </row>
    <row r="183" spans="1:24" ht="19.5" customHeight="1">
      <c r="A183" s="17">
        <v>173</v>
      </c>
      <c r="B183" s="132" t="s">
        <v>1883</v>
      </c>
      <c r="C183" s="134" t="s">
        <v>1163</v>
      </c>
      <c r="D183" s="133" t="s">
        <v>1161</v>
      </c>
      <c r="E183" s="288" t="s">
        <v>1208</v>
      </c>
      <c r="F183" s="133" t="s">
        <v>900</v>
      </c>
      <c r="G183" s="133">
        <v>152</v>
      </c>
      <c r="H183" s="133">
        <v>98537942</v>
      </c>
      <c r="I183" s="423" t="s">
        <v>821</v>
      </c>
      <c r="J183" s="77" t="s">
        <v>822</v>
      </c>
      <c r="K183" s="208" t="s">
        <v>823</v>
      </c>
      <c r="L183" s="100">
        <v>39238</v>
      </c>
      <c r="M183" s="374">
        <v>39414</v>
      </c>
      <c r="N183" s="355">
        <f t="shared" si="9"/>
        <v>268</v>
      </c>
      <c r="O183" s="201">
        <v>268</v>
      </c>
      <c r="P183" s="271"/>
      <c r="Q183" s="207"/>
      <c r="R183" s="207"/>
      <c r="S183" s="101"/>
      <c r="T183" s="161"/>
      <c r="U183" s="86"/>
      <c r="V183" s="75"/>
      <c r="W183" s="75"/>
      <c r="X183" s="81" t="s">
        <v>824</v>
      </c>
    </row>
    <row r="184" spans="1:23" ht="19.5" customHeight="1">
      <c r="A184" s="17">
        <v>174</v>
      </c>
      <c r="B184" s="132" t="s">
        <v>1802</v>
      </c>
      <c r="C184" s="134" t="s">
        <v>1803</v>
      </c>
      <c r="D184" s="133" t="s">
        <v>903</v>
      </c>
      <c r="E184" s="288" t="s">
        <v>1208</v>
      </c>
      <c r="F184" s="133" t="s">
        <v>900</v>
      </c>
      <c r="G184" s="133">
        <v>153</v>
      </c>
      <c r="H184" s="153">
        <v>96986453</v>
      </c>
      <c r="I184" s="423" t="s">
        <v>637</v>
      </c>
      <c r="J184" s="77"/>
      <c r="K184" s="8" t="s">
        <v>2073</v>
      </c>
      <c r="L184" s="10">
        <v>39241</v>
      </c>
      <c r="M184" s="10">
        <v>39241</v>
      </c>
      <c r="N184" s="355">
        <f t="shared" si="9"/>
        <v>268</v>
      </c>
      <c r="O184" s="18">
        <v>268</v>
      </c>
      <c r="P184" s="271"/>
      <c r="Q184" s="207"/>
      <c r="R184" s="207"/>
      <c r="S184" s="101"/>
      <c r="T184" s="86"/>
      <c r="U184" s="86"/>
      <c r="V184" s="75"/>
      <c r="W184" s="75"/>
    </row>
    <row r="185" spans="1:23" ht="19.5" customHeight="1">
      <c r="A185" s="17">
        <v>175</v>
      </c>
      <c r="B185" s="132" t="s">
        <v>1399</v>
      </c>
      <c r="C185" s="134" t="s">
        <v>1400</v>
      </c>
      <c r="D185" s="133" t="s">
        <v>1303</v>
      </c>
      <c r="E185" s="288" t="s">
        <v>1208</v>
      </c>
      <c r="F185" s="133" t="s">
        <v>900</v>
      </c>
      <c r="G185" s="133">
        <v>154</v>
      </c>
      <c r="H185" s="153">
        <v>91805518</v>
      </c>
      <c r="I185" s="423" t="s">
        <v>638</v>
      </c>
      <c r="J185" s="77"/>
      <c r="K185" s="8" t="s">
        <v>2077</v>
      </c>
      <c r="L185" s="10">
        <v>39238</v>
      </c>
      <c r="M185" s="348">
        <v>39251</v>
      </c>
      <c r="N185" s="355">
        <f t="shared" si="9"/>
        <v>268</v>
      </c>
      <c r="O185" s="18">
        <v>268</v>
      </c>
      <c r="P185" s="271"/>
      <c r="Q185" s="207"/>
      <c r="R185" s="207"/>
      <c r="S185" s="101"/>
      <c r="T185" s="86"/>
      <c r="U185" s="86"/>
      <c r="V185" s="75"/>
      <c r="W185" s="75"/>
    </row>
    <row r="186" spans="1:23" ht="19.5" customHeight="1">
      <c r="A186" s="17">
        <v>176</v>
      </c>
      <c r="B186" s="132" t="s">
        <v>1401</v>
      </c>
      <c r="C186" s="134" t="s">
        <v>1402</v>
      </c>
      <c r="D186" s="133" t="s">
        <v>1303</v>
      </c>
      <c r="E186" s="288" t="s">
        <v>1208</v>
      </c>
      <c r="F186" s="133" t="s">
        <v>900</v>
      </c>
      <c r="G186" s="133">
        <v>155</v>
      </c>
      <c r="H186" s="153">
        <v>90238565</v>
      </c>
      <c r="I186" s="423" t="s">
        <v>1328</v>
      </c>
      <c r="J186" s="77"/>
      <c r="K186" s="8" t="s">
        <v>2078</v>
      </c>
      <c r="L186" s="10">
        <v>39238</v>
      </c>
      <c r="M186" s="348">
        <v>39251</v>
      </c>
      <c r="N186" s="355">
        <f t="shared" si="9"/>
        <v>268</v>
      </c>
      <c r="O186" s="18">
        <v>268</v>
      </c>
      <c r="P186" s="271"/>
      <c r="Q186" s="207"/>
      <c r="R186" s="207"/>
      <c r="S186" s="101"/>
      <c r="T186" s="86"/>
      <c r="U186" s="86"/>
      <c r="V186" s="75"/>
      <c r="W186" s="75"/>
    </row>
    <row r="187" spans="1:23" ht="19.5" customHeight="1">
      <c r="A187" s="17">
        <v>177</v>
      </c>
      <c r="B187" s="132" t="s">
        <v>1899</v>
      </c>
      <c r="C187" s="134" t="s">
        <v>905</v>
      </c>
      <c r="D187" s="133" t="s">
        <v>903</v>
      </c>
      <c r="E187" s="288" t="s">
        <v>1208</v>
      </c>
      <c r="F187" s="133" t="s">
        <v>900</v>
      </c>
      <c r="G187" s="133">
        <v>159</v>
      </c>
      <c r="H187" s="133">
        <v>93370942</v>
      </c>
      <c r="I187" s="77" t="s">
        <v>668</v>
      </c>
      <c r="J187" s="77"/>
      <c r="K187" s="8" t="s">
        <v>215</v>
      </c>
      <c r="L187" s="10">
        <v>39238</v>
      </c>
      <c r="M187" s="348">
        <v>39293</v>
      </c>
      <c r="N187" s="355">
        <f t="shared" si="9"/>
        <v>268</v>
      </c>
      <c r="O187" s="18">
        <v>268</v>
      </c>
      <c r="P187" s="271"/>
      <c r="Q187" s="207"/>
      <c r="R187" s="207"/>
      <c r="S187" s="101"/>
      <c r="T187" s="86"/>
      <c r="U187" s="86"/>
      <c r="V187" s="75"/>
      <c r="W187" s="75"/>
    </row>
    <row r="188" spans="1:23" ht="19.5" customHeight="1">
      <c r="A188" s="17">
        <v>178</v>
      </c>
      <c r="B188" s="132" t="s">
        <v>1900</v>
      </c>
      <c r="C188" s="134" t="s">
        <v>905</v>
      </c>
      <c r="D188" s="133" t="s">
        <v>903</v>
      </c>
      <c r="E188" s="288" t="s">
        <v>1208</v>
      </c>
      <c r="F188" s="133" t="s">
        <v>900</v>
      </c>
      <c r="G188" s="133">
        <v>160</v>
      </c>
      <c r="H188" s="133">
        <v>98157943</v>
      </c>
      <c r="I188" s="77" t="s">
        <v>669</v>
      </c>
      <c r="J188" s="77"/>
      <c r="K188" s="8" t="s">
        <v>216</v>
      </c>
      <c r="L188" s="10">
        <v>39238</v>
      </c>
      <c r="M188" s="348">
        <v>39293</v>
      </c>
      <c r="N188" s="355">
        <f t="shared" si="9"/>
        <v>268</v>
      </c>
      <c r="O188" s="106">
        <v>268</v>
      </c>
      <c r="P188" s="271"/>
      <c r="Q188" s="207"/>
      <c r="R188" s="207"/>
      <c r="S188" s="101"/>
      <c r="T188" s="86"/>
      <c r="U188" s="86"/>
      <c r="V188" s="75"/>
      <c r="W188" s="75"/>
    </row>
    <row r="189" spans="1:24" ht="19.5" customHeight="1">
      <c r="A189" s="17">
        <v>179</v>
      </c>
      <c r="B189" s="132" t="s">
        <v>1804</v>
      </c>
      <c r="C189" s="134" t="s">
        <v>2108</v>
      </c>
      <c r="D189" s="133" t="s">
        <v>1161</v>
      </c>
      <c r="E189" s="288" t="s">
        <v>1208</v>
      </c>
      <c r="F189" s="133" t="s">
        <v>900</v>
      </c>
      <c r="G189" s="133">
        <v>156</v>
      </c>
      <c r="H189" s="133">
        <v>91383579</v>
      </c>
      <c r="I189" s="423" t="s">
        <v>2082</v>
      </c>
      <c r="J189" s="77" t="s">
        <v>2083</v>
      </c>
      <c r="K189" s="8" t="s">
        <v>2084</v>
      </c>
      <c r="L189" s="10">
        <v>39234</v>
      </c>
      <c r="M189" s="348">
        <v>39273</v>
      </c>
      <c r="N189" s="355">
        <f t="shared" si="9"/>
        <v>268</v>
      </c>
      <c r="O189" s="18">
        <v>268</v>
      </c>
      <c r="P189" s="271"/>
      <c r="Q189" s="207"/>
      <c r="R189" s="207"/>
      <c r="S189" s="101"/>
      <c r="T189" s="86"/>
      <c r="U189" s="86"/>
      <c r="V189" s="75"/>
      <c r="W189" s="75"/>
      <c r="X189" s="81"/>
    </row>
    <row r="190" spans="1:24" ht="19.5" customHeight="1">
      <c r="A190" s="17">
        <v>180</v>
      </c>
      <c r="B190" s="132" t="s">
        <v>2085</v>
      </c>
      <c r="C190" s="134" t="s">
        <v>929</v>
      </c>
      <c r="D190" s="133" t="s">
        <v>903</v>
      </c>
      <c r="E190" s="288" t="s">
        <v>1208</v>
      </c>
      <c r="F190" s="133" t="s">
        <v>900</v>
      </c>
      <c r="G190" s="177" t="s">
        <v>2396</v>
      </c>
      <c r="H190" s="133">
        <v>93421030</v>
      </c>
      <c r="I190" s="423" t="s">
        <v>2086</v>
      </c>
      <c r="J190" s="77" t="s">
        <v>2405</v>
      </c>
      <c r="K190" s="111" t="s">
        <v>2406</v>
      </c>
      <c r="L190" s="127">
        <v>39234</v>
      </c>
      <c r="M190" s="376">
        <v>39273</v>
      </c>
      <c r="N190" s="355">
        <f t="shared" si="9"/>
        <v>278</v>
      </c>
      <c r="O190" s="112">
        <v>278</v>
      </c>
      <c r="P190" s="271"/>
      <c r="Q190" s="207"/>
      <c r="R190" s="207"/>
      <c r="S190" s="101"/>
      <c r="T190" s="206"/>
      <c r="U190" s="161"/>
      <c r="V190" s="75"/>
      <c r="W190" s="75"/>
      <c r="X190" s="81"/>
    </row>
    <row r="191" spans="1:23" ht="19.5" customHeight="1">
      <c r="A191" s="17">
        <v>181</v>
      </c>
      <c r="B191" s="132" t="s">
        <v>2109</v>
      </c>
      <c r="C191" s="134" t="s">
        <v>929</v>
      </c>
      <c r="D191" s="133" t="s">
        <v>903</v>
      </c>
      <c r="E191" s="288" t="s">
        <v>1208</v>
      </c>
      <c r="F191" s="133" t="s">
        <v>900</v>
      </c>
      <c r="G191" s="133">
        <v>157</v>
      </c>
      <c r="H191" s="133">
        <v>91291665</v>
      </c>
      <c r="I191" s="423" t="s">
        <v>2341</v>
      </c>
      <c r="J191" s="77" t="s">
        <v>2342</v>
      </c>
      <c r="K191" s="10">
        <v>39263</v>
      </c>
      <c r="L191" s="10">
        <v>39255</v>
      </c>
      <c r="M191" s="10">
        <v>39255</v>
      </c>
      <c r="N191" s="355">
        <f aca="true" t="shared" si="10" ref="N191:N254">+O191+U191</f>
        <v>268</v>
      </c>
      <c r="O191" s="18">
        <v>268</v>
      </c>
      <c r="P191" s="271"/>
      <c r="Q191" s="207"/>
      <c r="R191" s="207"/>
      <c r="S191" s="101"/>
      <c r="T191" s="86"/>
      <c r="U191" s="86"/>
      <c r="V191" s="75"/>
      <c r="W191" s="75"/>
    </row>
    <row r="192" spans="1:24" ht="19.5" customHeight="1">
      <c r="A192" s="17">
        <v>182</v>
      </c>
      <c r="B192" s="132" t="s">
        <v>1272</v>
      </c>
      <c r="C192" s="134" t="s">
        <v>1163</v>
      </c>
      <c r="D192" s="133" t="s">
        <v>1161</v>
      </c>
      <c r="E192" s="288" t="s">
        <v>1208</v>
      </c>
      <c r="F192" s="133" t="s">
        <v>900</v>
      </c>
      <c r="G192" s="177" t="s">
        <v>2387</v>
      </c>
      <c r="H192" s="153">
        <v>96533049</v>
      </c>
      <c r="I192" s="423" t="s">
        <v>636</v>
      </c>
      <c r="J192" s="77"/>
      <c r="K192" s="8" t="s">
        <v>2117</v>
      </c>
      <c r="L192" s="10">
        <v>39263</v>
      </c>
      <c r="M192" s="348">
        <v>39266</v>
      </c>
      <c r="N192" s="355">
        <f t="shared" si="10"/>
        <v>268</v>
      </c>
      <c r="O192" s="18">
        <v>268</v>
      </c>
      <c r="P192" s="271"/>
      <c r="Q192" s="207"/>
      <c r="R192" s="207"/>
      <c r="S192" s="101"/>
      <c r="T192" s="86"/>
      <c r="U192" s="86"/>
      <c r="V192" s="75"/>
      <c r="W192" s="75"/>
      <c r="X192" s="81"/>
    </row>
    <row r="193" spans="1:24" ht="19.5" customHeight="1">
      <c r="A193" s="17">
        <v>183</v>
      </c>
      <c r="B193" s="132" t="s">
        <v>2664</v>
      </c>
      <c r="C193" s="134" t="s">
        <v>1496</v>
      </c>
      <c r="D193" s="133" t="s">
        <v>899</v>
      </c>
      <c r="E193" s="288" t="s">
        <v>1208</v>
      </c>
      <c r="F193" s="133" t="s">
        <v>900</v>
      </c>
      <c r="G193" s="133">
        <v>166</v>
      </c>
      <c r="H193" s="133"/>
      <c r="I193" s="423" t="s">
        <v>2665</v>
      </c>
      <c r="J193" s="77" t="s">
        <v>2666</v>
      </c>
      <c r="K193" s="8" t="s">
        <v>2116</v>
      </c>
      <c r="L193" s="10">
        <v>39263</v>
      </c>
      <c r="M193" s="348">
        <v>39266</v>
      </c>
      <c r="N193" s="355">
        <f t="shared" si="10"/>
        <v>268</v>
      </c>
      <c r="O193" s="18">
        <v>268</v>
      </c>
      <c r="P193" s="271"/>
      <c r="Q193" s="207"/>
      <c r="R193" s="207"/>
      <c r="S193" s="101"/>
      <c r="T193" s="86"/>
      <c r="U193" s="86"/>
      <c r="V193" s="75"/>
      <c r="W193" s="75"/>
      <c r="X193" s="81"/>
    </row>
    <row r="194" spans="1:23" ht="19.5" customHeight="1">
      <c r="A194" s="17">
        <v>184</v>
      </c>
      <c r="B194" s="132" t="s">
        <v>941</v>
      </c>
      <c r="C194" s="134" t="s">
        <v>1718</v>
      </c>
      <c r="D194" s="133" t="s">
        <v>903</v>
      </c>
      <c r="E194" s="333" t="s">
        <v>1279</v>
      </c>
      <c r="F194" s="133" t="s">
        <v>900</v>
      </c>
      <c r="G194" s="133">
        <v>158</v>
      </c>
      <c r="H194" s="133">
        <v>93896600</v>
      </c>
      <c r="I194" s="423" t="s">
        <v>2338</v>
      </c>
      <c r="J194" s="77" t="s">
        <v>2339</v>
      </c>
      <c r="K194" s="8" t="s">
        <v>2118</v>
      </c>
      <c r="L194" s="10">
        <v>39244</v>
      </c>
      <c r="M194" s="348">
        <v>39266</v>
      </c>
      <c r="N194" s="355">
        <f t="shared" si="10"/>
        <v>268</v>
      </c>
      <c r="O194" s="18">
        <v>268</v>
      </c>
      <c r="P194" s="271"/>
      <c r="Q194" s="207"/>
      <c r="R194" s="207"/>
      <c r="S194" s="101"/>
      <c r="T194" s="86"/>
      <c r="U194" s="86"/>
      <c r="V194" s="75"/>
      <c r="W194" s="75"/>
    </row>
    <row r="195" spans="1:23" ht="19.5" customHeight="1">
      <c r="A195" s="17">
        <v>185</v>
      </c>
      <c r="B195" s="132" t="s">
        <v>1839</v>
      </c>
      <c r="C195" s="134" t="s">
        <v>925</v>
      </c>
      <c r="D195" s="133" t="s">
        <v>903</v>
      </c>
      <c r="E195" s="288" t="s">
        <v>1208</v>
      </c>
      <c r="F195" s="133" t="s">
        <v>900</v>
      </c>
      <c r="G195" s="177" t="s">
        <v>2388</v>
      </c>
      <c r="H195" s="133">
        <v>90601228</v>
      </c>
      <c r="I195" s="423" t="s">
        <v>1333</v>
      </c>
      <c r="J195" s="9" t="s">
        <v>1828</v>
      </c>
      <c r="K195" s="8" t="s">
        <v>2343</v>
      </c>
      <c r="L195" s="10">
        <v>39265</v>
      </c>
      <c r="M195" s="348">
        <v>39268</v>
      </c>
      <c r="N195" s="355">
        <f t="shared" si="10"/>
        <v>268</v>
      </c>
      <c r="O195" s="18">
        <v>268</v>
      </c>
      <c r="P195" s="271"/>
      <c r="Q195" s="207"/>
      <c r="R195" s="207"/>
      <c r="S195" s="101"/>
      <c r="T195" s="86"/>
      <c r="U195" s="86"/>
      <c r="V195" s="75"/>
      <c r="W195" s="75"/>
    </row>
    <row r="196" spans="1:23" ht="19.5" customHeight="1">
      <c r="A196" s="17">
        <v>186</v>
      </c>
      <c r="B196" s="132" t="s">
        <v>1805</v>
      </c>
      <c r="C196" s="134" t="s">
        <v>909</v>
      </c>
      <c r="D196" s="133" t="s">
        <v>903</v>
      </c>
      <c r="E196" s="288" t="s">
        <v>1208</v>
      </c>
      <c r="F196" s="133" t="s">
        <v>900</v>
      </c>
      <c r="G196" s="133">
        <v>161</v>
      </c>
      <c r="H196" s="133">
        <v>91063228</v>
      </c>
      <c r="I196" s="423" t="s">
        <v>2340</v>
      </c>
      <c r="J196" s="77"/>
      <c r="K196" s="8" t="s">
        <v>2114</v>
      </c>
      <c r="L196" s="10">
        <v>39263</v>
      </c>
      <c r="M196" s="10">
        <v>39263</v>
      </c>
      <c r="N196" s="355">
        <f t="shared" si="10"/>
        <v>268</v>
      </c>
      <c r="O196" s="18">
        <v>268</v>
      </c>
      <c r="P196" s="271"/>
      <c r="Q196" s="207"/>
      <c r="R196" s="207"/>
      <c r="S196" s="101"/>
      <c r="T196" s="86"/>
      <c r="U196" s="86"/>
      <c r="V196" s="75"/>
      <c r="W196" s="75"/>
    </row>
    <row r="197" spans="1:23" ht="19.5" customHeight="1">
      <c r="A197" s="17">
        <v>187</v>
      </c>
      <c r="B197" s="132" t="s">
        <v>2127</v>
      </c>
      <c r="C197" s="134" t="s">
        <v>1213</v>
      </c>
      <c r="D197" s="133" t="s">
        <v>903</v>
      </c>
      <c r="E197" s="288" t="s">
        <v>1208</v>
      </c>
      <c r="F197" s="133" t="s">
        <v>900</v>
      </c>
      <c r="G197" s="133">
        <v>162</v>
      </c>
      <c r="H197" s="133">
        <v>96370929</v>
      </c>
      <c r="I197" s="423" t="s">
        <v>2129</v>
      </c>
      <c r="J197" s="77" t="s">
        <v>2128</v>
      </c>
      <c r="K197" s="8" t="s">
        <v>2130</v>
      </c>
      <c r="L197" s="10">
        <v>39260</v>
      </c>
      <c r="M197" s="348">
        <v>39266</v>
      </c>
      <c r="N197" s="355">
        <f t="shared" si="10"/>
        <v>288</v>
      </c>
      <c r="O197" s="151">
        <v>288</v>
      </c>
      <c r="P197" s="271"/>
      <c r="Q197" s="207"/>
      <c r="R197" s="207"/>
      <c r="S197" s="101"/>
      <c r="T197" s="86"/>
      <c r="U197" s="86"/>
      <c r="V197" s="75"/>
      <c r="W197" s="75"/>
    </row>
    <row r="198" spans="1:24" ht="19.5" customHeight="1">
      <c r="A198" s="17">
        <v>188</v>
      </c>
      <c r="B198" s="132" t="s">
        <v>2136</v>
      </c>
      <c r="C198" s="134" t="s">
        <v>1623</v>
      </c>
      <c r="D198" s="133" t="s">
        <v>899</v>
      </c>
      <c r="E198" s="288" t="s">
        <v>1208</v>
      </c>
      <c r="F198" s="133" t="s">
        <v>900</v>
      </c>
      <c r="G198" s="133">
        <v>176</v>
      </c>
      <c r="H198" s="133">
        <v>96873613</v>
      </c>
      <c r="I198" s="423" t="s">
        <v>1349</v>
      </c>
      <c r="J198" s="77" t="s">
        <v>2314</v>
      </c>
      <c r="K198" s="8" t="s">
        <v>2462</v>
      </c>
      <c r="L198" s="10">
        <v>39269</v>
      </c>
      <c r="M198" s="348">
        <v>39274</v>
      </c>
      <c r="N198" s="355">
        <f t="shared" si="10"/>
        <v>268</v>
      </c>
      <c r="O198" s="18">
        <v>268</v>
      </c>
      <c r="P198" s="271"/>
      <c r="Q198" s="207"/>
      <c r="R198" s="207"/>
      <c r="S198" s="101"/>
      <c r="T198" s="86"/>
      <c r="U198" s="86"/>
      <c r="V198" s="75"/>
      <c r="W198" s="75"/>
      <c r="X198" s="81"/>
    </row>
    <row r="199" spans="1:27" ht="19.5" customHeight="1">
      <c r="A199" s="17">
        <v>189</v>
      </c>
      <c r="B199" s="132" t="s">
        <v>2131</v>
      </c>
      <c r="C199" s="134" t="s">
        <v>2132</v>
      </c>
      <c r="D199" s="133" t="s">
        <v>937</v>
      </c>
      <c r="E199" s="288" t="s">
        <v>1208</v>
      </c>
      <c r="F199" s="133" t="s">
        <v>900</v>
      </c>
      <c r="G199" s="133">
        <v>298</v>
      </c>
      <c r="H199" s="133">
        <v>98207736</v>
      </c>
      <c r="I199" s="424" t="s">
        <v>2133</v>
      </c>
      <c r="J199" s="77" t="s">
        <v>148</v>
      </c>
      <c r="K199" s="8" t="s">
        <v>1384</v>
      </c>
      <c r="L199" s="10">
        <v>39503</v>
      </c>
      <c r="M199" s="348">
        <v>39532</v>
      </c>
      <c r="N199" s="355">
        <f t="shared" si="10"/>
        <v>268</v>
      </c>
      <c r="O199" s="18">
        <v>268</v>
      </c>
      <c r="P199" s="271"/>
      <c r="Q199" s="207"/>
      <c r="R199" s="207"/>
      <c r="S199" s="101"/>
      <c r="T199" s="11"/>
      <c r="U199" s="161"/>
      <c r="V199" s="75"/>
      <c r="W199" s="75"/>
      <c r="X199" s="148" t="s">
        <v>2363</v>
      </c>
      <c r="Y199" s="139" t="s">
        <v>1385</v>
      </c>
      <c r="Z199" s="81" t="s">
        <v>2134</v>
      </c>
      <c r="AA199" s="81"/>
    </row>
    <row r="200" spans="1:27" ht="19.5" customHeight="1">
      <c r="A200" s="17">
        <v>190</v>
      </c>
      <c r="B200" s="132" t="s">
        <v>2315</v>
      </c>
      <c r="C200" s="134" t="s">
        <v>2135</v>
      </c>
      <c r="D200" s="133" t="s">
        <v>899</v>
      </c>
      <c r="E200" s="288" t="s">
        <v>1208</v>
      </c>
      <c r="F200" s="133" t="s">
        <v>900</v>
      </c>
      <c r="G200" s="153">
        <v>135</v>
      </c>
      <c r="H200" s="153">
        <v>90624374</v>
      </c>
      <c r="I200" s="423" t="s">
        <v>149</v>
      </c>
      <c r="J200" s="77" t="s">
        <v>150</v>
      </c>
      <c r="K200" s="188" t="s">
        <v>36</v>
      </c>
      <c r="L200" s="10">
        <v>39411</v>
      </c>
      <c r="M200" s="348">
        <v>39419</v>
      </c>
      <c r="N200" s="355">
        <f t="shared" si="10"/>
        <v>288</v>
      </c>
      <c r="O200" s="151">
        <v>288</v>
      </c>
      <c r="P200" s="271"/>
      <c r="Q200" s="207"/>
      <c r="R200" s="207"/>
      <c r="S200" s="101"/>
      <c r="T200" s="204"/>
      <c r="U200" s="86"/>
      <c r="V200" s="75"/>
      <c r="W200" s="75"/>
      <c r="X200" s="81" t="s">
        <v>2134</v>
      </c>
      <c r="Y200" s="139" t="s">
        <v>487</v>
      </c>
      <c r="AA200" s="81"/>
    </row>
    <row r="201" spans="1:26" ht="19.5" customHeight="1">
      <c r="A201" s="17">
        <v>191</v>
      </c>
      <c r="B201" s="132" t="s">
        <v>688</v>
      </c>
      <c r="C201" s="134" t="s">
        <v>414</v>
      </c>
      <c r="D201" s="133" t="s">
        <v>1279</v>
      </c>
      <c r="E201" s="288" t="s">
        <v>1208</v>
      </c>
      <c r="F201" s="133" t="s">
        <v>900</v>
      </c>
      <c r="G201" s="133">
        <v>393</v>
      </c>
      <c r="H201" s="133"/>
      <c r="I201" s="427" t="s">
        <v>1129</v>
      </c>
      <c r="J201" s="77" t="s">
        <v>690</v>
      </c>
      <c r="K201" s="42" t="s">
        <v>1223</v>
      </c>
      <c r="L201" s="10">
        <v>39566</v>
      </c>
      <c r="M201" s="10">
        <v>39566</v>
      </c>
      <c r="N201" s="355">
        <f t="shared" si="10"/>
        <v>288</v>
      </c>
      <c r="O201" s="151">
        <v>288</v>
      </c>
      <c r="P201" s="271"/>
      <c r="Q201" s="207"/>
      <c r="R201" s="207"/>
      <c r="S201" s="101"/>
      <c r="T201" s="204"/>
      <c r="U201" s="86"/>
      <c r="V201" s="75"/>
      <c r="W201" s="75"/>
      <c r="X201" s="81" t="s">
        <v>2134</v>
      </c>
      <c r="Y201" s="149"/>
      <c r="Z201" t="s">
        <v>1224</v>
      </c>
    </row>
    <row r="202" spans="1:26" ht="19.5" customHeight="1">
      <c r="A202" s="17">
        <v>192</v>
      </c>
      <c r="B202" s="132" t="s">
        <v>689</v>
      </c>
      <c r="C202" s="134" t="s">
        <v>2316</v>
      </c>
      <c r="D202" s="133" t="s">
        <v>1619</v>
      </c>
      <c r="E202" s="288" t="s">
        <v>1208</v>
      </c>
      <c r="F202" s="133" t="s">
        <v>900</v>
      </c>
      <c r="G202" s="133">
        <v>397</v>
      </c>
      <c r="H202" s="133" t="s">
        <v>446</v>
      </c>
      <c r="I202" s="423" t="s">
        <v>2518</v>
      </c>
      <c r="J202" s="77" t="s">
        <v>691</v>
      </c>
      <c r="K202" s="42" t="s">
        <v>1223</v>
      </c>
      <c r="L202" s="10">
        <v>39566</v>
      </c>
      <c r="M202" s="10">
        <v>39566</v>
      </c>
      <c r="N202" s="355">
        <f t="shared" si="10"/>
        <v>288</v>
      </c>
      <c r="O202" s="151">
        <v>288</v>
      </c>
      <c r="P202" s="271"/>
      <c r="Q202" s="207"/>
      <c r="R202" s="207"/>
      <c r="S202" s="101"/>
      <c r="T202" s="204"/>
      <c r="U202" s="86"/>
      <c r="V202" s="75"/>
      <c r="W202" s="75"/>
      <c r="X202" s="81" t="s">
        <v>2134</v>
      </c>
      <c r="Y202" s="150"/>
      <c r="Z202" t="s">
        <v>1224</v>
      </c>
    </row>
    <row r="203" spans="1:27" ht="19.5" customHeight="1">
      <c r="A203" s="17">
        <v>193</v>
      </c>
      <c r="B203" s="143" t="s">
        <v>705</v>
      </c>
      <c r="C203" s="134" t="s">
        <v>2386</v>
      </c>
      <c r="D203" s="133" t="s">
        <v>1161</v>
      </c>
      <c r="E203" s="288" t="s">
        <v>1208</v>
      </c>
      <c r="F203" s="133" t="s">
        <v>900</v>
      </c>
      <c r="G203" s="153">
        <v>126</v>
      </c>
      <c r="H203" s="153">
        <v>96259987</v>
      </c>
      <c r="I203" s="423" t="s">
        <v>1352</v>
      </c>
      <c r="J203" s="77"/>
      <c r="K203" s="188" t="s">
        <v>486</v>
      </c>
      <c r="L203" s="10">
        <v>39416</v>
      </c>
      <c r="M203" s="348">
        <v>39419</v>
      </c>
      <c r="N203" s="355">
        <f t="shared" si="10"/>
        <v>288</v>
      </c>
      <c r="O203" s="151">
        <v>288</v>
      </c>
      <c r="P203" s="271"/>
      <c r="Q203" s="207"/>
      <c r="R203" s="207"/>
      <c r="S203" s="101"/>
      <c r="T203" s="204"/>
      <c r="U203" s="86"/>
      <c r="V203" s="75"/>
      <c r="W203" s="75"/>
      <c r="X203" s="81" t="s">
        <v>2134</v>
      </c>
      <c r="Y203" s="139" t="s">
        <v>487</v>
      </c>
      <c r="AA203" s="81"/>
    </row>
    <row r="204" spans="1:27" ht="19.5" customHeight="1">
      <c r="A204" s="17">
        <v>194</v>
      </c>
      <c r="B204" s="132" t="s">
        <v>538</v>
      </c>
      <c r="C204" s="134" t="s">
        <v>657</v>
      </c>
      <c r="D204" s="133" t="s">
        <v>1619</v>
      </c>
      <c r="E204" s="288" t="s">
        <v>1208</v>
      </c>
      <c r="F204" s="133" t="s">
        <v>900</v>
      </c>
      <c r="G204" s="133">
        <v>398</v>
      </c>
      <c r="H204" s="133"/>
      <c r="I204" s="427" t="s">
        <v>1130</v>
      </c>
      <c r="J204" s="77"/>
      <c r="K204" s="42" t="s">
        <v>1223</v>
      </c>
      <c r="L204" s="10">
        <v>39566</v>
      </c>
      <c r="M204" s="10">
        <v>39566</v>
      </c>
      <c r="N204" s="355">
        <f t="shared" si="10"/>
        <v>288</v>
      </c>
      <c r="O204" s="151">
        <v>288</v>
      </c>
      <c r="P204" s="271"/>
      <c r="Q204" s="207"/>
      <c r="R204" s="207"/>
      <c r="S204" s="101"/>
      <c r="T204" s="204"/>
      <c r="U204" s="86"/>
      <c r="V204" s="75"/>
      <c r="W204" s="75"/>
      <c r="X204" s="81" t="s">
        <v>537</v>
      </c>
      <c r="Y204" s="150"/>
      <c r="Z204" t="s">
        <v>1224</v>
      </c>
      <c r="AA204" s="81"/>
    </row>
    <row r="205" spans="1:27" ht="19.5" customHeight="1">
      <c r="A205" s="17">
        <v>195</v>
      </c>
      <c r="B205" s="43" t="s">
        <v>1308</v>
      </c>
      <c r="C205" s="134" t="s">
        <v>1405</v>
      </c>
      <c r="D205" s="133" t="s">
        <v>1218</v>
      </c>
      <c r="E205" s="288" t="s">
        <v>1208</v>
      </c>
      <c r="F205" s="133" t="s">
        <v>900</v>
      </c>
      <c r="G205" s="153">
        <v>209</v>
      </c>
      <c r="H205" s="153">
        <v>93871705</v>
      </c>
      <c r="I205" s="423" t="s">
        <v>1335</v>
      </c>
      <c r="J205" s="77" t="s">
        <v>154</v>
      </c>
      <c r="K205" s="156" t="s">
        <v>267</v>
      </c>
      <c r="L205" s="10">
        <v>39326</v>
      </c>
      <c r="M205" s="10">
        <v>39326</v>
      </c>
      <c r="N205" s="355">
        <f t="shared" si="10"/>
        <v>268</v>
      </c>
      <c r="O205" s="18">
        <v>268</v>
      </c>
      <c r="P205" s="271"/>
      <c r="Q205" s="207"/>
      <c r="R205" s="207"/>
      <c r="S205" s="101"/>
      <c r="T205" s="11"/>
      <c r="U205" s="161"/>
      <c r="V205" s="75"/>
      <c r="W205" s="75"/>
      <c r="X205" s="148" t="s">
        <v>207</v>
      </c>
      <c r="Y205" s="150"/>
      <c r="AA205" s="159"/>
    </row>
    <row r="206" spans="1:27" ht="19.5" customHeight="1" thickBot="1">
      <c r="A206" s="17">
        <v>196</v>
      </c>
      <c r="B206" s="132" t="s">
        <v>1097</v>
      </c>
      <c r="C206" s="134" t="s">
        <v>813</v>
      </c>
      <c r="D206" s="133" t="s">
        <v>1218</v>
      </c>
      <c r="E206" s="288" t="s">
        <v>1208</v>
      </c>
      <c r="F206" s="133" t="s">
        <v>900</v>
      </c>
      <c r="G206" s="153">
        <v>210</v>
      </c>
      <c r="H206" s="153">
        <v>91813948</v>
      </c>
      <c r="I206" s="423" t="s">
        <v>811</v>
      </c>
      <c r="J206" s="77" t="s">
        <v>812</v>
      </c>
      <c r="K206" s="156" t="s">
        <v>268</v>
      </c>
      <c r="L206" s="10">
        <v>39326</v>
      </c>
      <c r="M206" s="10">
        <v>39326</v>
      </c>
      <c r="N206" s="355">
        <f t="shared" si="10"/>
        <v>268</v>
      </c>
      <c r="O206" s="18">
        <v>268</v>
      </c>
      <c r="P206" s="271"/>
      <c r="Q206" s="207"/>
      <c r="R206" s="207"/>
      <c r="S206" s="101"/>
      <c r="T206" s="11"/>
      <c r="U206" s="161"/>
      <c r="V206" s="75"/>
      <c r="W206" s="75"/>
      <c r="X206" s="148" t="s">
        <v>810</v>
      </c>
      <c r="Y206" s="139"/>
      <c r="AA206" s="159" t="s">
        <v>810</v>
      </c>
    </row>
    <row r="207" spans="1:27" ht="19.5" customHeight="1">
      <c r="A207" s="17">
        <v>197</v>
      </c>
      <c r="B207" s="132" t="s">
        <v>1098</v>
      </c>
      <c r="C207" s="134" t="s">
        <v>206</v>
      </c>
      <c r="D207" s="133" t="s">
        <v>1218</v>
      </c>
      <c r="E207" s="288" t="s">
        <v>1208</v>
      </c>
      <c r="F207" s="133" t="s">
        <v>900</v>
      </c>
      <c r="G207" s="153">
        <v>223</v>
      </c>
      <c r="H207" s="153">
        <v>92959363</v>
      </c>
      <c r="I207" s="423" t="s">
        <v>411</v>
      </c>
      <c r="J207" s="77"/>
      <c r="K207" s="156" t="s">
        <v>269</v>
      </c>
      <c r="L207" s="10">
        <v>39326</v>
      </c>
      <c r="M207" s="10">
        <v>39326</v>
      </c>
      <c r="N207" s="355">
        <f t="shared" si="10"/>
        <v>288</v>
      </c>
      <c r="O207" s="151">
        <v>288</v>
      </c>
      <c r="P207" s="271"/>
      <c r="Q207" s="207"/>
      <c r="R207" s="207"/>
      <c r="S207" s="101"/>
      <c r="T207" s="205"/>
      <c r="U207" s="161"/>
      <c r="V207" s="75"/>
      <c r="W207" s="75"/>
      <c r="X207" s="148" t="s">
        <v>209</v>
      </c>
      <c r="Y207" s="114" t="s">
        <v>2134</v>
      </c>
      <c r="AA207" s="139"/>
    </row>
    <row r="208" spans="1:27" ht="19.5" customHeight="1">
      <c r="A208" s="17">
        <v>198</v>
      </c>
      <c r="B208" s="132" t="s">
        <v>1099</v>
      </c>
      <c r="C208" s="134" t="s">
        <v>773</v>
      </c>
      <c r="D208" s="133" t="s">
        <v>1218</v>
      </c>
      <c r="E208" s="288" t="s">
        <v>1208</v>
      </c>
      <c r="F208" s="133" t="s">
        <v>900</v>
      </c>
      <c r="G208" s="153">
        <v>225</v>
      </c>
      <c r="H208" s="153">
        <v>98719959</v>
      </c>
      <c r="I208" s="423" t="s">
        <v>794</v>
      </c>
      <c r="J208" s="77"/>
      <c r="K208" s="156" t="s">
        <v>270</v>
      </c>
      <c r="L208" s="10">
        <v>39326</v>
      </c>
      <c r="M208" s="10">
        <v>39326</v>
      </c>
      <c r="N208" s="355">
        <f t="shared" si="10"/>
        <v>288</v>
      </c>
      <c r="O208" s="151">
        <v>288</v>
      </c>
      <c r="P208" s="271"/>
      <c r="Q208" s="207"/>
      <c r="R208" s="207"/>
      <c r="S208" s="101"/>
      <c r="T208" s="205"/>
      <c r="U208" s="161"/>
      <c r="V208" s="75"/>
      <c r="W208" s="75"/>
      <c r="X208" s="148" t="s">
        <v>795</v>
      </c>
      <c r="Y208" s="115" t="s">
        <v>2134</v>
      </c>
      <c r="Z208" s="139"/>
      <c r="AA208" s="139"/>
    </row>
    <row r="209" spans="1:27" ht="19.5" customHeight="1">
      <c r="A209" s="17">
        <v>199</v>
      </c>
      <c r="B209" s="132" t="s">
        <v>1100</v>
      </c>
      <c r="C209" s="134" t="s">
        <v>1405</v>
      </c>
      <c r="D209" s="133" t="s">
        <v>1218</v>
      </c>
      <c r="E209" s="288" t="s">
        <v>1208</v>
      </c>
      <c r="F209" s="133" t="s">
        <v>900</v>
      </c>
      <c r="G209" s="153">
        <v>224</v>
      </c>
      <c r="H209" s="153">
        <v>96225720</v>
      </c>
      <c r="I209" s="423" t="s">
        <v>488</v>
      </c>
      <c r="J209" s="77"/>
      <c r="K209" s="156" t="s">
        <v>271</v>
      </c>
      <c r="L209" s="10">
        <v>39326</v>
      </c>
      <c r="M209" s="10">
        <v>39326</v>
      </c>
      <c r="N209" s="355">
        <f t="shared" si="10"/>
        <v>288</v>
      </c>
      <c r="O209" s="151">
        <v>288</v>
      </c>
      <c r="P209" s="271"/>
      <c r="Q209" s="207"/>
      <c r="R209" s="207"/>
      <c r="S209" s="101"/>
      <c r="T209" s="205"/>
      <c r="U209" s="161"/>
      <c r="V209" s="75"/>
      <c r="W209" s="75"/>
      <c r="X209" s="148" t="s">
        <v>209</v>
      </c>
      <c r="Y209" s="115" t="s">
        <v>2134</v>
      </c>
      <c r="Z209" s="139"/>
      <c r="AA209" s="159" t="s">
        <v>795</v>
      </c>
    </row>
    <row r="210" spans="1:25" ht="19.5" customHeight="1" thickBot="1">
      <c r="A210" s="17">
        <v>200</v>
      </c>
      <c r="B210" s="132" t="s">
        <v>1101</v>
      </c>
      <c r="C210" s="134" t="s">
        <v>2357</v>
      </c>
      <c r="D210" s="133" t="s">
        <v>1218</v>
      </c>
      <c r="E210" s="288" t="s">
        <v>1208</v>
      </c>
      <c r="F210" s="133" t="s">
        <v>900</v>
      </c>
      <c r="G210" s="153">
        <v>221</v>
      </c>
      <c r="H210" s="153">
        <v>97685156</v>
      </c>
      <c r="I210" s="423" t="s">
        <v>634</v>
      </c>
      <c r="J210" s="160" t="s">
        <v>2369</v>
      </c>
      <c r="K210" s="156" t="s">
        <v>272</v>
      </c>
      <c r="L210" s="10">
        <v>39326</v>
      </c>
      <c r="M210" s="10">
        <v>39326</v>
      </c>
      <c r="N210" s="355">
        <f t="shared" si="10"/>
        <v>268</v>
      </c>
      <c r="O210" s="18">
        <v>268</v>
      </c>
      <c r="P210" s="271"/>
      <c r="Q210" s="207"/>
      <c r="R210" s="207"/>
      <c r="S210" s="101"/>
      <c r="T210" s="11"/>
      <c r="U210" s="161"/>
      <c r="V210" s="75"/>
      <c r="W210" s="75"/>
      <c r="X210" s="148" t="s">
        <v>208</v>
      </c>
      <c r="Y210" s="115" t="s">
        <v>2134</v>
      </c>
    </row>
    <row r="211" spans="1:26" ht="19.5" customHeight="1" thickBot="1">
      <c r="A211" s="17">
        <v>201</v>
      </c>
      <c r="B211" s="132" t="s">
        <v>1102</v>
      </c>
      <c r="C211" s="134" t="s">
        <v>2362</v>
      </c>
      <c r="D211" s="133" t="s">
        <v>1218</v>
      </c>
      <c r="E211" s="288" t="s">
        <v>1208</v>
      </c>
      <c r="F211" s="133" t="s">
        <v>900</v>
      </c>
      <c r="G211" s="153">
        <v>222</v>
      </c>
      <c r="H211" s="153">
        <v>97396959</v>
      </c>
      <c r="I211" s="423" t="s">
        <v>635</v>
      </c>
      <c r="J211" s="357" t="s">
        <v>2369</v>
      </c>
      <c r="K211" s="156" t="s">
        <v>273</v>
      </c>
      <c r="L211" s="10">
        <v>39326</v>
      </c>
      <c r="M211" s="10">
        <v>39326</v>
      </c>
      <c r="N211" s="355">
        <f t="shared" si="10"/>
        <v>268</v>
      </c>
      <c r="O211" s="18">
        <v>268</v>
      </c>
      <c r="P211" s="271"/>
      <c r="Q211" s="207"/>
      <c r="R211" s="207"/>
      <c r="S211" s="101"/>
      <c r="T211" s="11"/>
      <c r="U211" s="161"/>
      <c r="V211" s="75"/>
      <c r="W211" s="75"/>
      <c r="X211" s="148" t="s">
        <v>208</v>
      </c>
      <c r="Y211" s="116" t="s">
        <v>2134</v>
      </c>
      <c r="Z211" s="117" t="s">
        <v>2355</v>
      </c>
    </row>
    <row r="212" spans="1:26" ht="19.5" customHeight="1" thickBot="1">
      <c r="A212" s="17">
        <v>202</v>
      </c>
      <c r="B212" s="132" t="s">
        <v>2360</v>
      </c>
      <c r="C212" s="134" t="s">
        <v>2359</v>
      </c>
      <c r="D212" s="133" t="s">
        <v>1303</v>
      </c>
      <c r="E212" s="288" t="s">
        <v>1208</v>
      </c>
      <c r="F212" s="133" t="s">
        <v>900</v>
      </c>
      <c r="G212" s="133">
        <v>163</v>
      </c>
      <c r="H212" s="153">
        <v>96342889</v>
      </c>
      <c r="I212" s="423" t="s">
        <v>410</v>
      </c>
      <c r="J212" s="77" t="s">
        <v>2361</v>
      </c>
      <c r="K212" s="8" t="s">
        <v>2114</v>
      </c>
      <c r="L212" s="10">
        <v>39267</v>
      </c>
      <c r="M212" s="10">
        <v>39267</v>
      </c>
      <c r="N212" s="355">
        <f t="shared" si="10"/>
        <v>268</v>
      </c>
      <c r="O212" s="18">
        <v>268</v>
      </c>
      <c r="P212" s="271"/>
      <c r="Q212" s="207"/>
      <c r="R212" s="207"/>
      <c r="S212" s="101"/>
      <c r="T212" s="86"/>
      <c r="U212" s="86"/>
      <c r="V212" s="75"/>
      <c r="W212" s="75"/>
      <c r="X212" s="81" t="s">
        <v>2356</v>
      </c>
      <c r="Z212" s="117" t="s">
        <v>2354</v>
      </c>
    </row>
    <row r="213" spans="1:23" ht="19.5" customHeight="1">
      <c r="A213" s="17">
        <v>203</v>
      </c>
      <c r="B213" s="132" t="s">
        <v>1807</v>
      </c>
      <c r="C213" s="134" t="s">
        <v>1206</v>
      </c>
      <c r="D213" s="133" t="s">
        <v>903</v>
      </c>
      <c r="E213" s="288" t="s">
        <v>1208</v>
      </c>
      <c r="F213" s="133" t="s">
        <v>900</v>
      </c>
      <c r="G213" s="133">
        <v>201</v>
      </c>
      <c r="H213" s="133">
        <v>93850770</v>
      </c>
      <c r="I213" s="134" t="s">
        <v>1986</v>
      </c>
      <c r="J213" s="77"/>
      <c r="K213" s="8" t="s">
        <v>2466</v>
      </c>
      <c r="L213" s="10">
        <v>39274</v>
      </c>
      <c r="M213" s="348">
        <v>39276</v>
      </c>
      <c r="N213" s="355">
        <f t="shared" si="10"/>
        <v>268</v>
      </c>
      <c r="O213" s="18">
        <v>268</v>
      </c>
      <c r="P213" s="271"/>
      <c r="Q213" s="207"/>
      <c r="R213" s="207"/>
      <c r="S213" s="101"/>
      <c r="T213" s="86"/>
      <c r="U213" s="86"/>
      <c r="V213" s="75"/>
      <c r="W213" s="75"/>
    </row>
    <row r="214" spans="1:23" ht="19.5" customHeight="1">
      <c r="A214" s="17">
        <v>204</v>
      </c>
      <c r="B214" s="132" t="s">
        <v>1816</v>
      </c>
      <c r="C214" s="134" t="s">
        <v>1160</v>
      </c>
      <c r="D214" s="133" t="s">
        <v>1161</v>
      </c>
      <c r="E214" s="288" t="s">
        <v>1208</v>
      </c>
      <c r="F214" s="133" t="s">
        <v>900</v>
      </c>
      <c r="G214" s="133">
        <v>202</v>
      </c>
      <c r="H214" s="133">
        <v>96745780</v>
      </c>
      <c r="I214" s="134" t="s">
        <v>2468</v>
      </c>
      <c r="J214" s="77"/>
      <c r="K214" s="8" t="s">
        <v>2467</v>
      </c>
      <c r="L214" s="10">
        <v>39272</v>
      </c>
      <c r="M214" s="348">
        <v>39345</v>
      </c>
      <c r="N214" s="355">
        <f t="shared" si="10"/>
        <v>268</v>
      </c>
      <c r="O214" s="18">
        <v>268</v>
      </c>
      <c r="P214" s="271"/>
      <c r="Q214" s="207"/>
      <c r="R214" s="207"/>
      <c r="S214" s="101"/>
      <c r="T214" s="86"/>
      <c r="U214" s="86"/>
      <c r="V214" s="75"/>
      <c r="W214" s="75"/>
    </row>
    <row r="215" spans="1:27" ht="19.5" customHeight="1">
      <c r="A215" s="17">
        <v>205</v>
      </c>
      <c r="B215" s="43" t="s">
        <v>134</v>
      </c>
      <c r="C215" s="104" t="s">
        <v>25</v>
      </c>
      <c r="D215" s="128" t="s">
        <v>903</v>
      </c>
      <c r="E215" s="288" t="s">
        <v>1208</v>
      </c>
      <c r="F215" s="133" t="s">
        <v>900</v>
      </c>
      <c r="G215" s="133">
        <v>203</v>
      </c>
      <c r="H215" s="133" t="s">
        <v>2470</v>
      </c>
      <c r="I215" s="430" t="s">
        <v>2471</v>
      </c>
      <c r="J215" s="77" t="s">
        <v>133</v>
      </c>
      <c r="K215" s="135" t="s">
        <v>2677</v>
      </c>
      <c r="L215" s="10">
        <v>39270</v>
      </c>
      <c r="M215" s="348">
        <v>39335</v>
      </c>
      <c r="N215" s="355">
        <f t="shared" si="10"/>
        <v>268</v>
      </c>
      <c r="O215" s="18">
        <v>268</v>
      </c>
      <c r="P215" s="271"/>
      <c r="Q215" s="207"/>
      <c r="R215" s="207"/>
      <c r="S215" s="101"/>
      <c r="T215" s="86"/>
      <c r="U215" s="86"/>
      <c r="V215" s="75"/>
      <c r="W215" s="75"/>
      <c r="X215" s="81" t="s">
        <v>26</v>
      </c>
      <c r="AA215" t="s">
        <v>1600</v>
      </c>
    </row>
    <row r="216" spans="1:24" ht="19.5" customHeight="1">
      <c r="A216" s="17">
        <v>206</v>
      </c>
      <c r="B216" s="132" t="s">
        <v>1968</v>
      </c>
      <c r="C216" s="134" t="s">
        <v>1897</v>
      </c>
      <c r="D216" s="133" t="s">
        <v>903</v>
      </c>
      <c r="E216" s="288" t="s">
        <v>1208</v>
      </c>
      <c r="F216" s="133" t="s">
        <v>900</v>
      </c>
      <c r="G216" s="133">
        <v>204</v>
      </c>
      <c r="H216" s="153">
        <v>96811587</v>
      </c>
      <c r="I216" s="423" t="s">
        <v>2525</v>
      </c>
      <c r="J216" s="77"/>
      <c r="K216" s="8" t="s">
        <v>1310</v>
      </c>
      <c r="L216" s="10">
        <v>39291</v>
      </c>
      <c r="M216" s="348">
        <v>39293</v>
      </c>
      <c r="N216" s="355">
        <f t="shared" si="10"/>
        <v>268</v>
      </c>
      <c r="O216" s="18">
        <v>268</v>
      </c>
      <c r="P216" s="271"/>
      <c r="Q216" s="207"/>
      <c r="R216" s="207"/>
      <c r="S216" s="101"/>
      <c r="T216" s="86"/>
      <c r="U216" s="86"/>
      <c r="V216" s="75"/>
      <c r="W216" s="75"/>
      <c r="X216" s="81" t="s">
        <v>2678</v>
      </c>
    </row>
    <row r="217" spans="1:23" ht="19.5" customHeight="1">
      <c r="A217" s="17">
        <v>207</v>
      </c>
      <c r="B217" s="132" t="s">
        <v>1898</v>
      </c>
      <c r="C217" s="134" t="s">
        <v>1897</v>
      </c>
      <c r="D217" s="133" t="s">
        <v>903</v>
      </c>
      <c r="E217" s="288" t="s">
        <v>1208</v>
      </c>
      <c r="F217" s="133" t="s">
        <v>900</v>
      </c>
      <c r="G217" s="133">
        <v>205</v>
      </c>
      <c r="H217" s="153">
        <v>97880678</v>
      </c>
      <c r="I217" s="423" t="s">
        <v>408</v>
      </c>
      <c r="J217" s="77"/>
      <c r="K217" s="8" t="s">
        <v>2679</v>
      </c>
      <c r="L217" s="10">
        <v>39288</v>
      </c>
      <c r="M217" s="348">
        <v>39293</v>
      </c>
      <c r="N217" s="355">
        <f t="shared" si="10"/>
        <v>268</v>
      </c>
      <c r="O217" s="18">
        <v>268</v>
      </c>
      <c r="P217" s="271"/>
      <c r="Q217" s="207"/>
      <c r="R217" s="207"/>
      <c r="S217" s="101"/>
      <c r="T217" s="86"/>
      <c r="U217" s="86"/>
      <c r="V217" s="75"/>
      <c r="W217" s="75"/>
    </row>
    <row r="218" spans="1:23" ht="19.5" customHeight="1">
      <c r="A218" s="17">
        <v>208</v>
      </c>
      <c r="B218" s="132" t="s">
        <v>1815</v>
      </c>
      <c r="C218" s="134" t="s">
        <v>1261</v>
      </c>
      <c r="D218" s="133" t="s">
        <v>937</v>
      </c>
      <c r="E218" s="288" t="s">
        <v>1208</v>
      </c>
      <c r="F218" s="133" t="s">
        <v>900</v>
      </c>
      <c r="G218" s="133">
        <v>206</v>
      </c>
      <c r="H218" s="153">
        <v>96640771</v>
      </c>
      <c r="I218" s="423" t="s">
        <v>409</v>
      </c>
      <c r="J218" s="77"/>
      <c r="K218" s="8" t="s">
        <v>2680</v>
      </c>
      <c r="L218" s="10">
        <v>39291</v>
      </c>
      <c r="M218" s="348">
        <v>39293</v>
      </c>
      <c r="N218" s="355">
        <f t="shared" si="10"/>
        <v>268</v>
      </c>
      <c r="O218" s="18">
        <v>268</v>
      </c>
      <c r="P218" s="271"/>
      <c r="Q218" s="207"/>
      <c r="R218" s="207"/>
      <c r="S218" s="101"/>
      <c r="T218" s="86"/>
      <c r="U218" s="86"/>
      <c r="V218" s="75"/>
      <c r="W218" s="75"/>
    </row>
    <row r="219" spans="1:25" ht="19.5" customHeight="1">
      <c r="A219" s="17">
        <v>209</v>
      </c>
      <c r="B219" s="132" t="s">
        <v>2474</v>
      </c>
      <c r="C219" s="134" t="s">
        <v>2475</v>
      </c>
      <c r="D219" s="133" t="s">
        <v>937</v>
      </c>
      <c r="E219" s="288" t="s">
        <v>1208</v>
      </c>
      <c r="F219" s="133" t="s">
        <v>900</v>
      </c>
      <c r="G219" s="133">
        <v>357</v>
      </c>
      <c r="H219" s="133">
        <v>94578705</v>
      </c>
      <c r="I219" s="430" t="s">
        <v>2684</v>
      </c>
      <c r="J219" s="134" t="s">
        <v>738</v>
      </c>
      <c r="K219" s="8" t="s">
        <v>2087</v>
      </c>
      <c r="L219" s="10">
        <v>39532</v>
      </c>
      <c r="M219" s="10">
        <v>39532</v>
      </c>
      <c r="N219" s="355">
        <f t="shared" si="10"/>
        <v>308</v>
      </c>
      <c r="O219" s="152">
        <v>308</v>
      </c>
      <c r="P219" s="271"/>
      <c r="Q219" s="207"/>
      <c r="R219" s="207"/>
      <c r="S219" s="101"/>
      <c r="T219" s="137"/>
      <c r="U219" s="86"/>
      <c r="V219" s="75"/>
      <c r="W219" s="75"/>
      <c r="X219" s="81" t="s">
        <v>1386</v>
      </c>
      <c r="Y219" s="98"/>
    </row>
    <row r="220" spans="1:25" ht="19.5" customHeight="1">
      <c r="A220" s="17">
        <v>210</v>
      </c>
      <c r="B220" s="132" t="s">
        <v>2476</v>
      </c>
      <c r="C220" s="134" t="s">
        <v>2477</v>
      </c>
      <c r="D220" s="133" t="s">
        <v>937</v>
      </c>
      <c r="E220" s="288" t="s">
        <v>1208</v>
      </c>
      <c r="F220" s="133" t="s">
        <v>900</v>
      </c>
      <c r="G220" s="133">
        <v>302</v>
      </c>
      <c r="H220" s="153">
        <v>96822476</v>
      </c>
      <c r="I220" s="424" t="s">
        <v>2685</v>
      </c>
      <c r="J220" s="77" t="s">
        <v>2686</v>
      </c>
      <c r="K220" s="43" t="s">
        <v>2310</v>
      </c>
      <c r="L220" s="246">
        <v>39525</v>
      </c>
      <c r="M220" s="349">
        <v>39532</v>
      </c>
      <c r="N220" s="355">
        <f t="shared" si="10"/>
        <v>308</v>
      </c>
      <c r="O220" s="152">
        <v>308</v>
      </c>
      <c r="P220" s="271"/>
      <c r="Q220" s="207"/>
      <c r="R220" s="207"/>
      <c r="S220" s="101"/>
      <c r="T220" s="137"/>
      <c r="U220" s="86"/>
      <c r="V220" s="75"/>
      <c r="W220" s="75"/>
      <c r="X220" s="81" t="s">
        <v>1386</v>
      </c>
      <c r="Y220" s="81" t="s">
        <v>1248</v>
      </c>
    </row>
    <row r="221" spans="1:26" ht="19.5" customHeight="1">
      <c r="A221" s="17">
        <v>211</v>
      </c>
      <c r="B221" s="132" t="s">
        <v>2688</v>
      </c>
      <c r="C221" s="134" t="s">
        <v>2689</v>
      </c>
      <c r="D221" s="133" t="s">
        <v>1161</v>
      </c>
      <c r="E221" s="288" t="s">
        <v>1208</v>
      </c>
      <c r="F221" s="133" t="s">
        <v>900</v>
      </c>
      <c r="G221" s="133">
        <v>211</v>
      </c>
      <c r="H221" s="153">
        <v>91813480</v>
      </c>
      <c r="I221" s="423" t="s">
        <v>2516</v>
      </c>
      <c r="J221" s="77" t="s">
        <v>2690</v>
      </c>
      <c r="K221" s="8" t="s">
        <v>2114</v>
      </c>
      <c r="L221" s="10">
        <v>39292</v>
      </c>
      <c r="M221" s="10">
        <v>39292</v>
      </c>
      <c r="N221" s="355">
        <f t="shared" si="10"/>
        <v>278</v>
      </c>
      <c r="O221" s="147">
        <v>278</v>
      </c>
      <c r="P221" s="271"/>
      <c r="Q221" s="207"/>
      <c r="R221" s="207"/>
      <c r="S221" s="101"/>
      <c r="T221" s="136"/>
      <c r="U221" s="86"/>
      <c r="V221" s="75"/>
      <c r="W221" s="75"/>
      <c r="X221" t="s">
        <v>2691</v>
      </c>
      <c r="Y221" s="149"/>
      <c r="Z221" s="139"/>
    </row>
    <row r="222" spans="1:26" ht="19.5" customHeight="1">
      <c r="A222" s="17">
        <v>212</v>
      </c>
      <c r="B222" s="132" t="s">
        <v>2692</v>
      </c>
      <c r="C222" s="134" t="s">
        <v>2689</v>
      </c>
      <c r="D222" s="133" t="s">
        <v>1161</v>
      </c>
      <c r="E222" s="288" t="s">
        <v>1208</v>
      </c>
      <c r="F222" s="133" t="s">
        <v>900</v>
      </c>
      <c r="G222" s="133">
        <v>212</v>
      </c>
      <c r="H222" s="153"/>
      <c r="I222" s="77" t="s">
        <v>403</v>
      </c>
      <c r="J222" s="77"/>
      <c r="K222" s="8" t="s">
        <v>2114</v>
      </c>
      <c r="L222" s="10">
        <v>39292</v>
      </c>
      <c r="M222" s="10">
        <v>39292</v>
      </c>
      <c r="N222" s="355">
        <f t="shared" si="10"/>
        <v>278</v>
      </c>
      <c r="O222" s="147">
        <v>278</v>
      </c>
      <c r="P222" s="271"/>
      <c r="Q222" s="207"/>
      <c r="R222" s="207"/>
      <c r="S222" s="101"/>
      <c r="T222" s="86"/>
      <c r="U222" s="86"/>
      <c r="V222" s="75"/>
      <c r="W222" s="75"/>
      <c r="X222" s="138"/>
      <c r="Y222" s="139"/>
      <c r="Z222" s="139"/>
    </row>
    <row r="223" spans="1:26" ht="19.5" customHeight="1">
      <c r="A223" s="17">
        <v>213</v>
      </c>
      <c r="B223" s="132" t="s">
        <v>2693</v>
      </c>
      <c r="C223" s="134" t="s">
        <v>2689</v>
      </c>
      <c r="D223" s="133" t="s">
        <v>1161</v>
      </c>
      <c r="E223" s="288" t="s">
        <v>1208</v>
      </c>
      <c r="F223" s="133" t="s">
        <v>900</v>
      </c>
      <c r="G223" s="133">
        <v>213</v>
      </c>
      <c r="H223" s="153">
        <v>94389953</v>
      </c>
      <c r="I223" s="423" t="s">
        <v>404</v>
      </c>
      <c r="J223" s="77"/>
      <c r="K223" s="8" t="s">
        <v>2114</v>
      </c>
      <c r="L223" s="10">
        <v>39292</v>
      </c>
      <c r="M223" s="10">
        <v>39292</v>
      </c>
      <c r="N223" s="355">
        <f t="shared" si="10"/>
        <v>268</v>
      </c>
      <c r="O223" s="18">
        <v>268</v>
      </c>
      <c r="P223" s="271"/>
      <c r="Q223" s="207"/>
      <c r="R223" s="207"/>
      <c r="S223" s="101"/>
      <c r="T223" s="86"/>
      <c r="U223" s="86"/>
      <c r="V223" s="75"/>
      <c r="W223" s="75"/>
      <c r="Y223" s="139"/>
      <c r="Z223" s="139"/>
    </row>
    <row r="224" spans="1:26" ht="19.5" customHeight="1">
      <c r="A224" s="17">
        <v>214</v>
      </c>
      <c r="B224" s="132" t="s">
        <v>2694</v>
      </c>
      <c r="C224" s="134" t="s">
        <v>2689</v>
      </c>
      <c r="D224" s="133" t="s">
        <v>1161</v>
      </c>
      <c r="E224" s="333" t="s">
        <v>1209</v>
      </c>
      <c r="F224" s="133" t="s">
        <v>900</v>
      </c>
      <c r="G224" s="133">
        <v>214</v>
      </c>
      <c r="H224" s="153">
        <v>96608491</v>
      </c>
      <c r="I224" s="423" t="s">
        <v>405</v>
      </c>
      <c r="J224" s="77"/>
      <c r="K224" s="8" t="s">
        <v>2114</v>
      </c>
      <c r="L224" s="10">
        <v>39292</v>
      </c>
      <c r="M224" s="10">
        <v>39292</v>
      </c>
      <c r="N224" s="355">
        <f t="shared" si="10"/>
        <v>278</v>
      </c>
      <c r="O224" s="147">
        <v>278</v>
      </c>
      <c r="P224" s="271"/>
      <c r="Q224" s="207"/>
      <c r="R224" s="207"/>
      <c r="S224" s="101"/>
      <c r="T224" s="86"/>
      <c r="U224" s="86"/>
      <c r="V224" s="75"/>
      <c r="W224" s="75"/>
      <c r="X224" s="138"/>
      <c r="Y224" s="139"/>
      <c r="Z224" s="139"/>
    </row>
    <row r="225" spans="1:26" ht="19.5" customHeight="1">
      <c r="A225" s="17">
        <v>215</v>
      </c>
      <c r="B225" s="132" t="s">
        <v>2695</v>
      </c>
      <c r="C225" s="134" t="s">
        <v>2689</v>
      </c>
      <c r="D225" s="133" t="s">
        <v>1161</v>
      </c>
      <c r="E225" s="333" t="s">
        <v>1209</v>
      </c>
      <c r="F225" s="133" t="s">
        <v>900</v>
      </c>
      <c r="G225" s="133">
        <v>215</v>
      </c>
      <c r="H225" s="153">
        <v>97535248</v>
      </c>
      <c r="I225" s="423" t="s">
        <v>407</v>
      </c>
      <c r="J225" s="77"/>
      <c r="K225" s="8" t="s">
        <v>2114</v>
      </c>
      <c r="L225" s="10">
        <v>39292</v>
      </c>
      <c r="M225" s="10">
        <v>39292</v>
      </c>
      <c r="N225" s="355">
        <f t="shared" si="10"/>
        <v>278</v>
      </c>
      <c r="O225" s="147">
        <v>278</v>
      </c>
      <c r="P225" s="271"/>
      <c r="Q225" s="207"/>
      <c r="R225" s="207"/>
      <c r="S225" s="101"/>
      <c r="T225" s="86"/>
      <c r="U225" s="86"/>
      <c r="V225" s="75"/>
      <c r="W225" s="75"/>
      <c r="X225" s="138"/>
      <c r="Y225" s="139"/>
      <c r="Z225" s="139"/>
    </row>
    <row r="226" spans="1:26" ht="19.5" customHeight="1">
      <c r="A226" s="17">
        <v>216</v>
      </c>
      <c r="B226" s="132" t="s">
        <v>2696</v>
      </c>
      <c r="C226" s="134" t="s">
        <v>2697</v>
      </c>
      <c r="D226" s="133" t="s">
        <v>1161</v>
      </c>
      <c r="E226" s="288" t="s">
        <v>1208</v>
      </c>
      <c r="F226" s="133" t="s">
        <v>900</v>
      </c>
      <c r="G226" s="133">
        <v>122</v>
      </c>
      <c r="H226" s="153">
        <v>96301833</v>
      </c>
      <c r="I226" s="423" t="s">
        <v>2698</v>
      </c>
      <c r="J226" s="77" t="s">
        <v>2699</v>
      </c>
      <c r="K226" s="188" t="s">
        <v>492</v>
      </c>
      <c r="L226" s="210">
        <v>39403</v>
      </c>
      <c r="M226" s="377">
        <v>39419</v>
      </c>
      <c r="N226" s="355">
        <f t="shared" si="10"/>
        <v>298</v>
      </c>
      <c r="O226" s="182">
        <v>298</v>
      </c>
      <c r="P226" s="271"/>
      <c r="Q226" s="207"/>
      <c r="R226" s="207"/>
      <c r="S226" s="101"/>
      <c r="T226" s="140"/>
      <c r="U226" s="86"/>
      <c r="V226" s="75"/>
      <c r="W226" s="75"/>
      <c r="X226" s="81" t="s">
        <v>2700</v>
      </c>
      <c r="Y226" s="98" t="s">
        <v>1377</v>
      </c>
      <c r="Z226" t="s">
        <v>2701</v>
      </c>
    </row>
    <row r="227" spans="1:26" ht="19.5" customHeight="1">
      <c r="A227" s="17">
        <v>217</v>
      </c>
      <c r="B227" s="132" t="s">
        <v>2703</v>
      </c>
      <c r="C227" s="134" t="s">
        <v>1277</v>
      </c>
      <c r="D227" s="133" t="s">
        <v>1161</v>
      </c>
      <c r="E227" s="288" t="s">
        <v>1208</v>
      </c>
      <c r="F227" s="133" t="s">
        <v>900</v>
      </c>
      <c r="G227" s="133">
        <v>260</v>
      </c>
      <c r="H227" s="153">
        <v>96329649</v>
      </c>
      <c r="I227" s="423" t="s">
        <v>1342</v>
      </c>
      <c r="J227" s="77" t="s">
        <v>2704</v>
      </c>
      <c r="K227" s="188" t="s">
        <v>489</v>
      </c>
      <c r="L227" s="210">
        <v>39403</v>
      </c>
      <c r="M227" s="377">
        <v>39419</v>
      </c>
      <c r="N227" s="355">
        <f t="shared" si="10"/>
        <v>298</v>
      </c>
      <c r="O227" s="182">
        <v>298</v>
      </c>
      <c r="P227" s="271"/>
      <c r="Q227" s="207"/>
      <c r="R227" s="207"/>
      <c r="S227" s="101"/>
      <c r="T227" s="140"/>
      <c r="U227" s="86"/>
      <c r="V227" s="75"/>
      <c r="W227" s="75"/>
      <c r="X227" s="141" t="s">
        <v>2705</v>
      </c>
      <c r="Y227" s="98" t="s">
        <v>2706</v>
      </c>
      <c r="Z227" t="s">
        <v>2703</v>
      </c>
    </row>
    <row r="228" spans="1:24" ht="19.5" customHeight="1">
      <c r="A228" s="17">
        <v>218</v>
      </c>
      <c r="B228" s="132" t="s">
        <v>2714</v>
      </c>
      <c r="C228" s="134" t="s">
        <v>2386</v>
      </c>
      <c r="D228" s="133" t="s">
        <v>1161</v>
      </c>
      <c r="E228" s="288" t="s">
        <v>1208</v>
      </c>
      <c r="F228" s="133" t="s">
        <v>900</v>
      </c>
      <c r="G228" s="133">
        <v>181</v>
      </c>
      <c r="H228" s="153">
        <v>81688390</v>
      </c>
      <c r="I228" s="423" t="s">
        <v>378</v>
      </c>
      <c r="J228" s="9" t="s">
        <v>2724</v>
      </c>
      <c r="K228" s="8" t="s">
        <v>2725</v>
      </c>
      <c r="L228" s="10">
        <v>39288</v>
      </c>
      <c r="M228" s="348">
        <v>39293</v>
      </c>
      <c r="N228" s="355">
        <f t="shared" si="10"/>
        <v>268</v>
      </c>
      <c r="O228" s="18">
        <v>268</v>
      </c>
      <c r="P228" s="271"/>
      <c r="Q228" s="207"/>
      <c r="R228" s="207"/>
      <c r="S228" s="101"/>
      <c r="T228" s="86"/>
      <c r="U228" s="86"/>
      <c r="V228" s="75"/>
      <c r="W228" s="75"/>
      <c r="X228" s="81" t="s">
        <v>2728</v>
      </c>
    </row>
    <row r="229" spans="1:24" ht="19.5" customHeight="1">
      <c r="A229" s="17">
        <v>219</v>
      </c>
      <c r="B229" s="132" t="s">
        <v>318</v>
      </c>
      <c r="C229" s="134" t="s">
        <v>2066</v>
      </c>
      <c r="D229" s="133" t="s">
        <v>1279</v>
      </c>
      <c r="E229" s="288" t="s">
        <v>1208</v>
      </c>
      <c r="F229" s="133" t="s">
        <v>900</v>
      </c>
      <c r="G229" s="133">
        <v>182</v>
      </c>
      <c r="H229" s="153"/>
      <c r="I229" s="431" t="s">
        <v>316</v>
      </c>
      <c r="J229" s="9" t="s">
        <v>317</v>
      </c>
      <c r="K229" s="8" t="s">
        <v>2729</v>
      </c>
      <c r="L229" s="10">
        <v>39288</v>
      </c>
      <c r="M229" s="348">
        <v>39293</v>
      </c>
      <c r="N229" s="355">
        <f t="shared" si="10"/>
        <v>268</v>
      </c>
      <c r="O229" s="18">
        <v>268</v>
      </c>
      <c r="P229" s="271"/>
      <c r="Q229" s="207"/>
      <c r="R229" s="207"/>
      <c r="S229" s="101"/>
      <c r="T229" s="86"/>
      <c r="U229" s="86"/>
      <c r="V229" s="75"/>
      <c r="W229" s="75"/>
      <c r="X229" s="81" t="s">
        <v>2728</v>
      </c>
    </row>
    <row r="230" spans="1:24" ht="19.5" customHeight="1">
      <c r="A230" s="17">
        <v>220</v>
      </c>
      <c r="B230" s="132" t="s">
        <v>2715</v>
      </c>
      <c r="C230" s="134" t="s">
        <v>2720</v>
      </c>
      <c r="D230" s="133" t="s">
        <v>937</v>
      </c>
      <c r="E230" s="288" t="s">
        <v>1208</v>
      </c>
      <c r="F230" s="133" t="s">
        <v>900</v>
      </c>
      <c r="G230" s="133">
        <v>183</v>
      </c>
      <c r="H230" s="153">
        <v>93877187</v>
      </c>
      <c r="I230" s="423" t="s">
        <v>1334</v>
      </c>
      <c r="J230" s="9" t="s">
        <v>2724</v>
      </c>
      <c r="K230" s="8" t="s">
        <v>2730</v>
      </c>
      <c r="L230" s="10">
        <v>39288</v>
      </c>
      <c r="M230" s="348">
        <v>39293</v>
      </c>
      <c r="N230" s="355">
        <f t="shared" si="10"/>
        <v>268</v>
      </c>
      <c r="O230" s="18">
        <v>268</v>
      </c>
      <c r="P230" s="271"/>
      <c r="Q230" s="207"/>
      <c r="R230" s="207"/>
      <c r="S230" s="101"/>
      <c r="T230" s="86"/>
      <c r="U230" s="86"/>
      <c r="V230" s="75"/>
      <c r="W230" s="75"/>
      <c r="X230" s="81" t="s">
        <v>2728</v>
      </c>
    </row>
    <row r="231" spans="1:24" ht="19.5" customHeight="1">
      <c r="A231" s="17">
        <v>221</v>
      </c>
      <c r="B231" s="132" t="s">
        <v>2716</v>
      </c>
      <c r="C231" s="134" t="s">
        <v>2720</v>
      </c>
      <c r="D231" s="133" t="s">
        <v>937</v>
      </c>
      <c r="E231" s="288" t="s">
        <v>1208</v>
      </c>
      <c r="F231" s="133" t="s">
        <v>900</v>
      </c>
      <c r="G231" s="133">
        <v>184</v>
      </c>
      <c r="H231" s="153">
        <v>94751941</v>
      </c>
      <c r="I231" s="423" t="s">
        <v>379</v>
      </c>
      <c r="J231" s="9" t="s">
        <v>2724</v>
      </c>
      <c r="K231" s="8" t="s">
        <v>2731</v>
      </c>
      <c r="L231" s="10">
        <v>39288</v>
      </c>
      <c r="M231" s="348">
        <v>39293</v>
      </c>
      <c r="N231" s="355">
        <f t="shared" si="10"/>
        <v>268</v>
      </c>
      <c r="O231" s="18">
        <v>268</v>
      </c>
      <c r="P231" s="271"/>
      <c r="Q231" s="207"/>
      <c r="R231" s="207"/>
      <c r="S231" s="101"/>
      <c r="T231" s="86"/>
      <c r="U231" s="86"/>
      <c r="V231" s="75"/>
      <c r="W231" s="75"/>
      <c r="X231" s="81" t="s">
        <v>2728</v>
      </c>
    </row>
    <row r="232" spans="1:24" ht="19.5" customHeight="1">
      <c r="A232" s="17">
        <v>222</v>
      </c>
      <c r="B232" s="132" t="s">
        <v>2717</v>
      </c>
      <c r="C232" s="134" t="s">
        <v>2720</v>
      </c>
      <c r="D232" s="133" t="s">
        <v>937</v>
      </c>
      <c r="E232" s="288" t="s">
        <v>1208</v>
      </c>
      <c r="F232" s="133" t="s">
        <v>900</v>
      </c>
      <c r="G232" s="133">
        <v>185</v>
      </c>
      <c r="H232" s="153">
        <v>98637386</v>
      </c>
      <c r="I232" s="423" t="s">
        <v>380</v>
      </c>
      <c r="J232" s="9" t="s">
        <v>2724</v>
      </c>
      <c r="K232" s="8" t="s">
        <v>2732</v>
      </c>
      <c r="L232" s="10">
        <v>39288</v>
      </c>
      <c r="M232" s="348">
        <v>39293</v>
      </c>
      <c r="N232" s="355">
        <f t="shared" si="10"/>
        <v>268</v>
      </c>
      <c r="O232" s="18">
        <v>268</v>
      </c>
      <c r="P232" s="271"/>
      <c r="Q232" s="207"/>
      <c r="R232" s="207"/>
      <c r="S232" s="101"/>
      <c r="T232" s="86"/>
      <c r="U232" s="86"/>
      <c r="V232" s="75"/>
      <c r="W232" s="75"/>
      <c r="X232" s="81" t="s">
        <v>2728</v>
      </c>
    </row>
    <row r="233" spans="1:24" ht="19.5" customHeight="1">
      <c r="A233" s="17">
        <v>223</v>
      </c>
      <c r="B233" s="283" t="s">
        <v>1330</v>
      </c>
      <c r="C233" s="134" t="s">
        <v>2720</v>
      </c>
      <c r="D233" s="133" t="s">
        <v>937</v>
      </c>
      <c r="E233" s="288" t="s">
        <v>1208</v>
      </c>
      <c r="F233" s="133" t="s">
        <v>900</v>
      </c>
      <c r="G233" s="133">
        <v>186</v>
      </c>
      <c r="H233" s="133">
        <v>67606004</v>
      </c>
      <c r="I233" s="103" t="s">
        <v>1329</v>
      </c>
      <c r="J233" s="382" t="s">
        <v>1362</v>
      </c>
      <c r="K233" s="8" t="s">
        <v>2733</v>
      </c>
      <c r="L233" s="10">
        <v>39288</v>
      </c>
      <c r="M233" s="348">
        <v>39293</v>
      </c>
      <c r="N233" s="355">
        <f t="shared" si="10"/>
        <v>268</v>
      </c>
      <c r="O233" s="18">
        <v>268</v>
      </c>
      <c r="P233" s="271"/>
      <c r="Q233" s="207"/>
      <c r="R233" s="207"/>
      <c r="S233" s="101"/>
      <c r="T233" s="86"/>
      <c r="U233" s="86"/>
      <c r="V233" s="75"/>
      <c r="W233" s="75"/>
      <c r="X233" s="159" t="s">
        <v>2728</v>
      </c>
    </row>
    <row r="234" spans="1:24" ht="19.5" customHeight="1">
      <c r="A234" s="17">
        <v>224</v>
      </c>
      <c r="B234" s="132" t="s">
        <v>2718</v>
      </c>
      <c r="C234" s="134" t="s">
        <v>2720</v>
      </c>
      <c r="D234" s="133" t="s">
        <v>937</v>
      </c>
      <c r="E234" s="288" t="s">
        <v>1208</v>
      </c>
      <c r="F234" s="133" t="s">
        <v>900</v>
      </c>
      <c r="G234" s="133">
        <v>187</v>
      </c>
      <c r="H234" s="153"/>
      <c r="I234" s="423" t="s">
        <v>381</v>
      </c>
      <c r="J234" s="9" t="s">
        <v>2724</v>
      </c>
      <c r="K234" s="8" t="s">
        <v>2734</v>
      </c>
      <c r="L234" s="10">
        <v>39288</v>
      </c>
      <c r="M234" s="348">
        <v>39293</v>
      </c>
      <c r="N234" s="355">
        <f t="shared" si="10"/>
        <v>268</v>
      </c>
      <c r="O234" s="18">
        <v>268</v>
      </c>
      <c r="P234" s="271"/>
      <c r="Q234" s="207"/>
      <c r="R234" s="207"/>
      <c r="S234" s="101"/>
      <c r="T234" s="86"/>
      <c r="U234" s="86"/>
      <c r="V234" s="75"/>
      <c r="W234" s="75"/>
      <c r="X234" s="81" t="s">
        <v>2728</v>
      </c>
    </row>
    <row r="235" spans="1:24" ht="19.5" customHeight="1">
      <c r="A235" s="17">
        <v>225</v>
      </c>
      <c r="B235" s="132" t="s">
        <v>2722</v>
      </c>
      <c r="C235" s="134" t="s">
        <v>2720</v>
      </c>
      <c r="D235" s="133" t="s">
        <v>937</v>
      </c>
      <c r="E235" s="288" t="s">
        <v>1208</v>
      </c>
      <c r="F235" s="133" t="s">
        <v>900</v>
      </c>
      <c r="G235" s="133">
        <v>188</v>
      </c>
      <c r="H235" s="153"/>
      <c r="I235" s="423" t="s">
        <v>381</v>
      </c>
      <c r="J235" s="9" t="s">
        <v>2724</v>
      </c>
      <c r="K235" s="8" t="s">
        <v>2735</v>
      </c>
      <c r="L235" s="10">
        <v>39288</v>
      </c>
      <c r="M235" s="348">
        <v>39293</v>
      </c>
      <c r="N235" s="355">
        <f t="shared" si="10"/>
        <v>268</v>
      </c>
      <c r="O235" s="18">
        <v>268</v>
      </c>
      <c r="P235" s="271"/>
      <c r="Q235" s="207"/>
      <c r="R235" s="207"/>
      <c r="S235" s="101"/>
      <c r="T235" s="86"/>
      <c r="U235" s="86"/>
      <c r="V235" s="75"/>
      <c r="W235" s="75"/>
      <c r="X235" s="81" t="s">
        <v>2728</v>
      </c>
    </row>
    <row r="236" spans="1:24" ht="19.5" customHeight="1">
      <c r="A236" s="17">
        <v>226</v>
      </c>
      <c r="B236" s="132" t="s">
        <v>2723</v>
      </c>
      <c r="C236" s="134" t="s">
        <v>2720</v>
      </c>
      <c r="D236" s="133" t="s">
        <v>937</v>
      </c>
      <c r="E236" s="288" t="s">
        <v>1208</v>
      </c>
      <c r="F236" s="133" t="s">
        <v>900</v>
      </c>
      <c r="G236" s="133">
        <v>189</v>
      </c>
      <c r="H236" s="153"/>
      <c r="I236" s="423" t="s">
        <v>381</v>
      </c>
      <c r="J236" s="9" t="s">
        <v>2724</v>
      </c>
      <c r="K236" s="8" t="s">
        <v>2736</v>
      </c>
      <c r="L236" s="10">
        <v>39288</v>
      </c>
      <c r="M236" s="348">
        <v>39293</v>
      </c>
      <c r="N236" s="355">
        <f t="shared" si="10"/>
        <v>268</v>
      </c>
      <c r="O236" s="18">
        <v>268</v>
      </c>
      <c r="P236" s="271"/>
      <c r="Q236" s="207"/>
      <c r="R236" s="207"/>
      <c r="S236" s="101"/>
      <c r="T236" s="86"/>
      <c r="U236" s="86"/>
      <c r="V236" s="75"/>
      <c r="W236" s="75"/>
      <c r="X236" s="159" t="s">
        <v>2728</v>
      </c>
    </row>
    <row r="237" spans="1:24" ht="19.5" customHeight="1">
      <c r="A237" s="17">
        <v>227</v>
      </c>
      <c r="B237" s="132" t="s">
        <v>2721</v>
      </c>
      <c r="C237" s="134" t="s">
        <v>2066</v>
      </c>
      <c r="D237" s="133" t="s">
        <v>1279</v>
      </c>
      <c r="E237" s="288" t="s">
        <v>1208</v>
      </c>
      <c r="F237" s="133" t="s">
        <v>900</v>
      </c>
      <c r="G237" s="133">
        <v>190</v>
      </c>
      <c r="H237" s="153"/>
      <c r="I237" s="423" t="s">
        <v>1351</v>
      </c>
      <c r="J237" s="9" t="s">
        <v>2724</v>
      </c>
      <c r="K237" s="8" t="s">
        <v>2737</v>
      </c>
      <c r="L237" s="10">
        <v>39288</v>
      </c>
      <c r="M237" s="348">
        <v>39293</v>
      </c>
      <c r="N237" s="355">
        <f t="shared" si="10"/>
        <v>268</v>
      </c>
      <c r="O237" s="18">
        <v>268</v>
      </c>
      <c r="P237" s="271"/>
      <c r="Q237" s="207"/>
      <c r="R237" s="207"/>
      <c r="S237" s="101"/>
      <c r="T237" s="86"/>
      <c r="U237" s="86"/>
      <c r="V237" s="75"/>
      <c r="W237" s="75"/>
      <c r="X237" s="81" t="s">
        <v>2728</v>
      </c>
    </row>
    <row r="238" spans="1:24" ht="19.5" customHeight="1">
      <c r="A238" s="17">
        <v>228</v>
      </c>
      <c r="B238" s="132" t="s">
        <v>23</v>
      </c>
      <c r="C238" s="134" t="s">
        <v>2112</v>
      </c>
      <c r="D238" s="133" t="s">
        <v>1495</v>
      </c>
      <c r="E238" s="288" t="s">
        <v>1208</v>
      </c>
      <c r="F238" s="133" t="s">
        <v>900</v>
      </c>
      <c r="G238" s="133">
        <v>191</v>
      </c>
      <c r="H238" s="153" t="s">
        <v>382</v>
      </c>
      <c r="I238" s="423" t="s">
        <v>383</v>
      </c>
      <c r="J238" s="9" t="s">
        <v>22</v>
      </c>
      <c r="K238" s="8" t="s">
        <v>2738</v>
      </c>
      <c r="L238" s="10">
        <v>39288</v>
      </c>
      <c r="M238" s="348">
        <v>39293</v>
      </c>
      <c r="N238" s="355">
        <f t="shared" si="10"/>
        <v>268</v>
      </c>
      <c r="O238" s="18">
        <v>268</v>
      </c>
      <c r="P238" s="271"/>
      <c r="Q238" s="207"/>
      <c r="R238" s="207"/>
      <c r="S238" s="101"/>
      <c r="T238" s="86"/>
      <c r="U238" s="86"/>
      <c r="V238" s="75"/>
      <c r="W238" s="75"/>
      <c r="X238" s="81" t="s">
        <v>2728</v>
      </c>
    </row>
    <row r="239" spans="1:24" ht="19.5" customHeight="1">
      <c r="A239" s="17">
        <v>229</v>
      </c>
      <c r="B239" s="132" t="s">
        <v>121</v>
      </c>
      <c r="C239" s="361" t="s">
        <v>2711</v>
      </c>
      <c r="D239" s="133" t="s">
        <v>1495</v>
      </c>
      <c r="E239" s="288" t="s">
        <v>1208</v>
      </c>
      <c r="F239" s="133" t="s">
        <v>900</v>
      </c>
      <c r="G239" s="133">
        <v>192</v>
      </c>
      <c r="H239" s="153" t="s">
        <v>384</v>
      </c>
      <c r="I239" s="423" t="s">
        <v>385</v>
      </c>
      <c r="J239" s="9" t="s">
        <v>22</v>
      </c>
      <c r="K239" s="8" t="s">
        <v>0</v>
      </c>
      <c r="L239" s="10">
        <v>39288</v>
      </c>
      <c r="M239" s="348">
        <v>39293</v>
      </c>
      <c r="N239" s="355">
        <f t="shared" si="10"/>
        <v>268</v>
      </c>
      <c r="O239" s="18">
        <v>268</v>
      </c>
      <c r="P239" s="271"/>
      <c r="Q239" s="207"/>
      <c r="R239" s="207"/>
      <c r="S239" s="101"/>
      <c r="T239" s="86"/>
      <c r="U239" s="86"/>
      <c r="V239" s="75"/>
      <c r="W239" s="75"/>
      <c r="X239" s="81" t="s">
        <v>2728</v>
      </c>
    </row>
    <row r="240" spans="1:24" ht="19.5" customHeight="1">
      <c r="A240" s="17">
        <v>230</v>
      </c>
      <c r="B240" s="132" t="s">
        <v>190</v>
      </c>
      <c r="C240" s="134" t="s">
        <v>2477</v>
      </c>
      <c r="D240" s="133" t="s">
        <v>937</v>
      </c>
      <c r="E240" s="288" t="s">
        <v>1208</v>
      </c>
      <c r="F240" s="133" t="s">
        <v>900</v>
      </c>
      <c r="G240" s="133">
        <v>193</v>
      </c>
      <c r="H240" s="153">
        <v>96912323</v>
      </c>
      <c r="I240" s="423" t="s">
        <v>1338</v>
      </c>
      <c r="J240" s="9" t="s">
        <v>22</v>
      </c>
      <c r="K240" s="8" t="s">
        <v>1</v>
      </c>
      <c r="L240" s="10">
        <v>39288</v>
      </c>
      <c r="M240" s="348">
        <v>39293</v>
      </c>
      <c r="N240" s="355">
        <f t="shared" si="10"/>
        <v>268</v>
      </c>
      <c r="O240" s="18">
        <v>268</v>
      </c>
      <c r="P240" s="271"/>
      <c r="Q240" s="207"/>
      <c r="R240" s="207"/>
      <c r="S240" s="101"/>
      <c r="T240" s="86"/>
      <c r="U240" s="86"/>
      <c r="V240" s="75"/>
      <c r="W240" s="75"/>
      <c r="X240" s="81" t="s">
        <v>2728</v>
      </c>
    </row>
    <row r="241" spans="1:24" ht="19.5" customHeight="1">
      <c r="A241" s="17">
        <v>231</v>
      </c>
      <c r="B241" s="132" t="s">
        <v>24</v>
      </c>
      <c r="C241" s="134" t="s">
        <v>1990</v>
      </c>
      <c r="D241" s="133" t="s">
        <v>899</v>
      </c>
      <c r="E241" s="288" t="s">
        <v>1208</v>
      </c>
      <c r="F241" s="133" t="s">
        <v>900</v>
      </c>
      <c r="G241" s="133">
        <v>194</v>
      </c>
      <c r="H241" s="153">
        <v>98751771</v>
      </c>
      <c r="I241" s="423" t="s">
        <v>1341</v>
      </c>
      <c r="J241" s="9" t="s">
        <v>22</v>
      </c>
      <c r="K241" s="8" t="s">
        <v>16</v>
      </c>
      <c r="L241" s="10">
        <v>39288</v>
      </c>
      <c r="M241" s="348">
        <v>39293</v>
      </c>
      <c r="N241" s="355">
        <f t="shared" si="10"/>
        <v>268</v>
      </c>
      <c r="O241" s="18">
        <v>268</v>
      </c>
      <c r="P241" s="271"/>
      <c r="Q241" s="207"/>
      <c r="R241" s="207"/>
      <c r="S241" s="101"/>
      <c r="T241" s="86"/>
      <c r="U241" s="86"/>
      <c r="V241" s="75"/>
      <c r="W241" s="75"/>
      <c r="X241" s="81" t="s">
        <v>2728</v>
      </c>
    </row>
    <row r="242" spans="1:24" ht="19.5" customHeight="1">
      <c r="A242" s="17">
        <v>232</v>
      </c>
      <c r="B242" s="132" t="s">
        <v>402</v>
      </c>
      <c r="C242" s="134" t="s">
        <v>25</v>
      </c>
      <c r="D242" s="133" t="s">
        <v>899</v>
      </c>
      <c r="E242" s="288" t="s">
        <v>1208</v>
      </c>
      <c r="F242" s="133" t="s">
        <v>900</v>
      </c>
      <c r="G242" s="133">
        <v>196</v>
      </c>
      <c r="H242" s="153">
        <v>90123153</v>
      </c>
      <c r="I242" s="423" t="s">
        <v>394</v>
      </c>
      <c r="J242" s="9" t="s">
        <v>22</v>
      </c>
      <c r="K242" s="8" t="s">
        <v>17</v>
      </c>
      <c r="L242" s="10">
        <v>39288</v>
      </c>
      <c r="M242" s="348">
        <v>39293</v>
      </c>
      <c r="N242" s="355">
        <f t="shared" si="10"/>
        <v>268</v>
      </c>
      <c r="O242" s="18">
        <v>268</v>
      </c>
      <c r="P242" s="271"/>
      <c r="Q242" s="207"/>
      <c r="R242" s="207"/>
      <c r="S242" s="101"/>
      <c r="T242" s="86"/>
      <c r="U242" s="86"/>
      <c r="V242" s="75"/>
      <c r="W242" s="75"/>
      <c r="X242" s="81" t="s">
        <v>2728</v>
      </c>
    </row>
    <row r="243" spans="1:27" ht="19.5" customHeight="1">
      <c r="A243" s="17">
        <v>233</v>
      </c>
      <c r="B243" s="132" t="s">
        <v>399</v>
      </c>
      <c r="C243" s="134" t="s">
        <v>25</v>
      </c>
      <c r="D243" s="133" t="s">
        <v>899</v>
      </c>
      <c r="E243" s="288" t="s">
        <v>1208</v>
      </c>
      <c r="F243" s="133" t="s">
        <v>900</v>
      </c>
      <c r="G243" s="133">
        <v>197</v>
      </c>
      <c r="H243" s="153">
        <v>97829832</v>
      </c>
      <c r="I243" s="423" t="s">
        <v>395</v>
      </c>
      <c r="J243" s="9" t="s">
        <v>22</v>
      </c>
      <c r="K243" s="8" t="s">
        <v>18</v>
      </c>
      <c r="L243" s="10">
        <v>39288</v>
      </c>
      <c r="M243" s="348">
        <v>39293</v>
      </c>
      <c r="N243" s="355">
        <f t="shared" si="10"/>
        <v>268</v>
      </c>
      <c r="O243" s="18">
        <v>268</v>
      </c>
      <c r="P243" s="271"/>
      <c r="Q243" s="207"/>
      <c r="R243" s="207"/>
      <c r="S243" s="101"/>
      <c r="T243" s="86"/>
      <c r="U243" s="86"/>
      <c r="V243" s="75"/>
      <c r="W243" s="75"/>
      <c r="X243" s="81" t="s">
        <v>2728</v>
      </c>
      <c r="AA243" s="139"/>
    </row>
    <row r="244" spans="1:27" ht="19.5" customHeight="1">
      <c r="A244" s="17">
        <v>234</v>
      </c>
      <c r="B244" s="132" t="s">
        <v>400</v>
      </c>
      <c r="C244" s="134" t="s">
        <v>25</v>
      </c>
      <c r="D244" s="133" t="s">
        <v>899</v>
      </c>
      <c r="E244" s="288" t="s">
        <v>1208</v>
      </c>
      <c r="F244" s="133" t="s">
        <v>900</v>
      </c>
      <c r="G244" s="133">
        <v>199</v>
      </c>
      <c r="H244" s="153">
        <v>91016988</v>
      </c>
      <c r="I244" s="423" t="s">
        <v>396</v>
      </c>
      <c r="J244" s="9" t="s">
        <v>22</v>
      </c>
      <c r="K244" s="8" t="s">
        <v>19</v>
      </c>
      <c r="L244" s="10">
        <v>39288</v>
      </c>
      <c r="M244" s="348">
        <v>39293</v>
      </c>
      <c r="N244" s="355">
        <f t="shared" si="10"/>
        <v>268</v>
      </c>
      <c r="O244" s="18">
        <v>268</v>
      </c>
      <c r="P244" s="271"/>
      <c r="Q244" s="207"/>
      <c r="R244" s="207"/>
      <c r="S244" s="101"/>
      <c r="T244" s="86"/>
      <c r="U244" s="86"/>
      <c r="V244" s="75"/>
      <c r="W244" s="75"/>
      <c r="X244" s="81" t="s">
        <v>2728</v>
      </c>
      <c r="AA244" s="139"/>
    </row>
    <row r="245" spans="1:24" ht="19.5" customHeight="1">
      <c r="A245" s="17">
        <v>235</v>
      </c>
      <c r="B245" s="132" t="s">
        <v>167</v>
      </c>
      <c r="C245" s="134" t="s">
        <v>855</v>
      </c>
      <c r="D245" s="133" t="s">
        <v>899</v>
      </c>
      <c r="E245" s="288" t="s">
        <v>1208</v>
      </c>
      <c r="F245" s="133" t="s">
        <v>900</v>
      </c>
      <c r="G245" s="133">
        <v>195</v>
      </c>
      <c r="H245" s="133">
        <v>98575911</v>
      </c>
      <c r="I245" s="423" t="s">
        <v>397</v>
      </c>
      <c r="J245" s="133" t="s">
        <v>22</v>
      </c>
      <c r="K245" s="8" t="s">
        <v>20</v>
      </c>
      <c r="L245" s="10">
        <v>39288</v>
      </c>
      <c r="M245" s="348">
        <v>39293</v>
      </c>
      <c r="N245" s="355">
        <f t="shared" si="10"/>
        <v>268</v>
      </c>
      <c r="O245" s="18">
        <v>268</v>
      </c>
      <c r="P245" s="271"/>
      <c r="Q245" s="207"/>
      <c r="R245" s="207"/>
      <c r="S245" s="101"/>
      <c r="T245" s="86"/>
      <c r="U245" s="86"/>
      <c r="V245" s="75"/>
      <c r="W245" s="75"/>
      <c r="X245" s="81" t="s">
        <v>2728</v>
      </c>
    </row>
    <row r="246" spans="1:27" ht="19.5" customHeight="1">
      <c r="A246" s="17">
        <v>236</v>
      </c>
      <c r="B246" s="132" t="s">
        <v>401</v>
      </c>
      <c r="C246" s="134" t="s">
        <v>25</v>
      </c>
      <c r="D246" s="133" t="s">
        <v>899</v>
      </c>
      <c r="E246" s="288" t="s">
        <v>1208</v>
      </c>
      <c r="F246" s="133" t="s">
        <v>900</v>
      </c>
      <c r="G246" s="133">
        <v>198</v>
      </c>
      <c r="H246" s="133">
        <v>97201910</v>
      </c>
      <c r="I246" s="423" t="s">
        <v>398</v>
      </c>
      <c r="J246" s="133" t="s">
        <v>22</v>
      </c>
      <c r="K246" s="8" t="s">
        <v>21</v>
      </c>
      <c r="L246" s="10">
        <v>39288</v>
      </c>
      <c r="M246" s="348">
        <v>39293</v>
      </c>
      <c r="N246" s="355">
        <f t="shared" si="10"/>
        <v>268</v>
      </c>
      <c r="O246" s="18">
        <v>268</v>
      </c>
      <c r="P246" s="271"/>
      <c r="Q246" s="207"/>
      <c r="R246" s="207"/>
      <c r="S246" s="101"/>
      <c r="T246" s="86"/>
      <c r="U246" s="86"/>
      <c r="V246" s="75"/>
      <c r="W246" s="75"/>
      <c r="X246" s="81" t="s">
        <v>2728</v>
      </c>
      <c r="AA246" s="139"/>
    </row>
    <row r="247" spans="1:24" ht="19.5" customHeight="1">
      <c r="A247" s="17">
        <v>237</v>
      </c>
      <c r="B247" s="132" t="s">
        <v>2707</v>
      </c>
      <c r="C247" s="134" t="s">
        <v>2112</v>
      </c>
      <c r="D247" s="133" t="s">
        <v>1495</v>
      </c>
      <c r="E247" s="288" t="s">
        <v>1208</v>
      </c>
      <c r="F247" s="133" t="s">
        <v>900</v>
      </c>
      <c r="G247" s="133">
        <v>177</v>
      </c>
      <c r="H247" s="133" t="s">
        <v>2712</v>
      </c>
      <c r="I247" s="423" t="s">
        <v>2417</v>
      </c>
      <c r="J247" s="134" t="s">
        <v>2713</v>
      </c>
      <c r="K247" s="8" t="s">
        <v>2726</v>
      </c>
      <c r="L247" s="10">
        <v>39288</v>
      </c>
      <c r="M247" s="348">
        <v>39293</v>
      </c>
      <c r="N247" s="355">
        <f t="shared" si="10"/>
        <v>268</v>
      </c>
      <c r="O247" s="18">
        <v>268</v>
      </c>
      <c r="P247" s="271"/>
      <c r="Q247" s="207"/>
      <c r="R247" s="207"/>
      <c r="S247" s="101"/>
      <c r="T247" s="86"/>
      <c r="U247" s="86"/>
      <c r="V247" s="75"/>
      <c r="W247" s="75"/>
      <c r="X247" s="81" t="s">
        <v>2728</v>
      </c>
    </row>
    <row r="248" spans="1:24" ht="19.5" customHeight="1">
      <c r="A248" s="17">
        <v>238</v>
      </c>
      <c r="B248" s="132" t="s">
        <v>2708</v>
      </c>
      <c r="C248" s="134" t="s">
        <v>2711</v>
      </c>
      <c r="D248" s="133" t="s">
        <v>1495</v>
      </c>
      <c r="E248" s="288" t="s">
        <v>1208</v>
      </c>
      <c r="F248" s="133" t="s">
        <v>900</v>
      </c>
      <c r="G248" s="133">
        <v>178</v>
      </c>
      <c r="H248" s="133" t="s">
        <v>2710</v>
      </c>
      <c r="I248" s="430" t="s">
        <v>2709</v>
      </c>
      <c r="J248" s="134" t="s">
        <v>2713</v>
      </c>
      <c r="K248" s="8" t="s">
        <v>2727</v>
      </c>
      <c r="L248" s="10">
        <v>39288</v>
      </c>
      <c r="M248" s="348">
        <v>39293</v>
      </c>
      <c r="N248" s="355">
        <f t="shared" si="10"/>
        <v>268</v>
      </c>
      <c r="O248" s="18">
        <v>268</v>
      </c>
      <c r="P248" s="271"/>
      <c r="Q248" s="207"/>
      <c r="R248" s="207"/>
      <c r="S248" s="101"/>
      <c r="T248" s="86"/>
      <c r="U248" s="86"/>
      <c r="V248" s="75"/>
      <c r="W248" s="75"/>
      <c r="X248" s="81" t="s">
        <v>2728</v>
      </c>
    </row>
    <row r="249" spans="1:23" ht="19.5" customHeight="1">
      <c r="A249" s="17">
        <v>239</v>
      </c>
      <c r="B249" s="132" t="s">
        <v>1966</v>
      </c>
      <c r="C249" s="134" t="s">
        <v>1967</v>
      </c>
      <c r="D249" s="133" t="s">
        <v>903</v>
      </c>
      <c r="E249" s="288" t="s">
        <v>1208</v>
      </c>
      <c r="F249" s="133" t="s">
        <v>900</v>
      </c>
      <c r="G249" s="133">
        <v>200</v>
      </c>
      <c r="H249" s="133">
        <v>93251012</v>
      </c>
      <c r="I249" s="423" t="s">
        <v>374</v>
      </c>
      <c r="J249" s="134"/>
      <c r="K249" s="8" t="s">
        <v>30</v>
      </c>
      <c r="L249" s="10">
        <v>39293</v>
      </c>
      <c r="M249" s="348">
        <v>39301</v>
      </c>
      <c r="N249" s="355">
        <f t="shared" si="10"/>
        <v>268</v>
      </c>
      <c r="O249" s="18">
        <v>268</v>
      </c>
      <c r="P249" s="271"/>
      <c r="Q249" s="207"/>
      <c r="R249" s="207"/>
      <c r="S249" s="101"/>
      <c r="T249" s="86"/>
      <c r="U249" s="86"/>
      <c r="V249" s="75"/>
      <c r="W249" s="75"/>
    </row>
    <row r="250" spans="1:24" ht="19.5" customHeight="1">
      <c r="A250" s="17">
        <v>240</v>
      </c>
      <c r="B250" s="132" t="s">
        <v>51</v>
      </c>
      <c r="C250" s="134" t="s">
        <v>53</v>
      </c>
      <c r="D250" s="133" t="s">
        <v>899</v>
      </c>
      <c r="E250" s="288" t="s">
        <v>1208</v>
      </c>
      <c r="F250" s="133" t="s">
        <v>900</v>
      </c>
      <c r="G250" s="133">
        <v>216</v>
      </c>
      <c r="H250" s="133">
        <v>94879866</v>
      </c>
      <c r="I250" s="423" t="s">
        <v>375</v>
      </c>
      <c r="J250" s="134" t="s">
        <v>120</v>
      </c>
      <c r="K250" s="8" t="s">
        <v>31</v>
      </c>
      <c r="L250" s="10">
        <v>39234</v>
      </c>
      <c r="M250" s="348">
        <v>39301</v>
      </c>
      <c r="N250" s="355">
        <f t="shared" si="10"/>
        <v>268</v>
      </c>
      <c r="O250" s="18">
        <v>268</v>
      </c>
      <c r="P250" s="271"/>
      <c r="Q250" s="207"/>
      <c r="R250" s="207"/>
      <c r="S250" s="101"/>
      <c r="T250" s="86"/>
      <c r="U250" s="86"/>
      <c r="V250" s="75"/>
      <c r="W250" s="75"/>
      <c r="X250" s="81" t="s">
        <v>191</v>
      </c>
    </row>
    <row r="251" spans="1:23" ht="19.5" customHeight="1">
      <c r="A251" s="17">
        <v>241</v>
      </c>
      <c r="B251" s="132" t="s">
        <v>192</v>
      </c>
      <c r="C251" s="134" t="s">
        <v>52</v>
      </c>
      <c r="D251" s="133" t="s">
        <v>899</v>
      </c>
      <c r="E251" s="288" t="s">
        <v>1208</v>
      </c>
      <c r="F251" s="133" t="s">
        <v>900</v>
      </c>
      <c r="G251" s="133">
        <v>217</v>
      </c>
      <c r="H251" s="133">
        <v>96185559</v>
      </c>
      <c r="I251" s="423" t="s">
        <v>376</v>
      </c>
      <c r="J251" s="134"/>
      <c r="K251" s="8" t="s">
        <v>47</v>
      </c>
      <c r="L251" s="10">
        <v>39234</v>
      </c>
      <c r="M251" s="348">
        <v>39301</v>
      </c>
      <c r="N251" s="355">
        <f t="shared" si="10"/>
        <v>268</v>
      </c>
      <c r="O251" s="18">
        <v>268</v>
      </c>
      <c r="P251" s="271"/>
      <c r="Q251" s="207"/>
      <c r="R251" s="207"/>
      <c r="S251" s="101"/>
      <c r="T251" s="86"/>
      <c r="U251" s="86"/>
      <c r="V251" s="75"/>
      <c r="W251" s="75"/>
    </row>
    <row r="252" spans="1:23" ht="19.5" customHeight="1">
      <c r="A252" s="17">
        <v>242</v>
      </c>
      <c r="B252" s="132" t="s">
        <v>2515</v>
      </c>
      <c r="C252" s="134" t="s">
        <v>119</v>
      </c>
      <c r="D252" s="133" t="s">
        <v>1161</v>
      </c>
      <c r="E252" s="288" t="s">
        <v>1208</v>
      </c>
      <c r="F252" s="133" t="s">
        <v>900</v>
      </c>
      <c r="G252" s="133">
        <v>218</v>
      </c>
      <c r="H252" s="133">
        <v>96153446</v>
      </c>
      <c r="I252" s="423" t="s">
        <v>377</v>
      </c>
      <c r="J252" s="134"/>
      <c r="K252" s="8" t="s">
        <v>48</v>
      </c>
      <c r="L252" s="10">
        <v>39234</v>
      </c>
      <c r="M252" s="348">
        <v>39301</v>
      </c>
      <c r="N252" s="355">
        <f t="shared" si="10"/>
        <v>268</v>
      </c>
      <c r="O252" s="18">
        <v>268</v>
      </c>
      <c r="P252" s="271"/>
      <c r="Q252" s="207"/>
      <c r="R252" s="207"/>
      <c r="S252" s="101"/>
      <c r="T252" s="86"/>
      <c r="U252" s="86"/>
      <c r="V252" s="75"/>
      <c r="W252" s="75"/>
    </row>
    <row r="253" spans="1:23" ht="19.5" customHeight="1">
      <c r="A253" s="17">
        <v>243</v>
      </c>
      <c r="B253" s="132" t="s">
        <v>406</v>
      </c>
      <c r="C253" s="134" t="s">
        <v>118</v>
      </c>
      <c r="D253" s="133" t="s">
        <v>937</v>
      </c>
      <c r="E253" s="288" t="s">
        <v>1208</v>
      </c>
      <c r="F253" s="133" t="s">
        <v>900</v>
      </c>
      <c r="G253" s="133">
        <v>219</v>
      </c>
      <c r="H253" s="133">
        <v>91086017</v>
      </c>
      <c r="I253" s="423" t="s">
        <v>2324</v>
      </c>
      <c r="J253" s="134"/>
      <c r="K253" s="8" t="s">
        <v>49</v>
      </c>
      <c r="L253" s="10">
        <v>39234</v>
      </c>
      <c r="M253" s="348">
        <v>39301</v>
      </c>
      <c r="N253" s="355">
        <f t="shared" si="10"/>
        <v>268</v>
      </c>
      <c r="O253" s="18">
        <v>268</v>
      </c>
      <c r="P253" s="271"/>
      <c r="Q253" s="207"/>
      <c r="R253" s="207"/>
      <c r="S253" s="101"/>
      <c r="T253" s="86"/>
      <c r="U253" s="86"/>
      <c r="V253" s="75"/>
      <c r="W253" s="75"/>
    </row>
    <row r="254" spans="1:27" ht="19.5" customHeight="1">
      <c r="A254" s="17">
        <v>244</v>
      </c>
      <c r="B254" s="132" t="s">
        <v>1649</v>
      </c>
      <c r="C254" s="134" t="s">
        <v>1650</v>
      </c>
      <c r="D254" s="133" t="s">
        <v>899</v>
      </c>
      <c r="E254" s="288" t="s">
        <v>1208</v>
      </c>
      <c r="F254" s="133" t="s">
        <v>900</v>
      </c>
      <c r="G254" s="133">
        <v>220</v>
      </c>
      <c r="H254" s="133">
        <v>94567496</v>
      </c>
      <c r="I254" s="423" t="s">
        <v>1651</v>
      </c>
      <c r="J254" s="104" t="s">
        <v>1648</v>
      </c>
      <c r="K254" s="8" t="s">
        <v>50</v>
      </c>
      <c r="L254" s="10">
        <v>39234</v>
      </c>
      <c r="M254" s="348">
        <v>39301</v>
      </c>
      <c r="N254" s="355">
        <f t="shared" si="10"/>
        <v>268</v>
      </c>
      <c r="O254" s="18">
        <v>268</v>
      </c>
      <c r="P254" s="271"/>
      <c r="Q254" s="207"/>
      <c r="R254" s="207"/>
      <c r="S254" s="101"/>
      <c r="T254" s="86"/>
      <c r="U254" s="86"/>
      <c r="V254" s="75"/>
      <c r="W254" s="75"/>
      <c r="AA254" s="454" t="s">
        <v>1648</v>
      </c>
    </row>
    <row r="255" spans="1:24" ht="19.5" customHeight="1">
      <c r="A255" s="17">
        <v>245</v>
      </c>
      <c r="B255" s="132" t="s">
        <v>2391</v>
      </c>
      <c r="C255" s="134" t="s">
        <v>2392</v>
      </c>
      <c r="D255" s="133" t="s">
        <v>937</v>
      </c>
      <c r="E255" s="288" t="s">
        <v>1208</v>
      </c>
      <c r="F255" s="133" t="s">
        <v>900</v>
      </c>
      <c r="G255" s="133">
        <v>207</v>
      </c>
      <c r="H255" s="133">
        <v>97280579</v>
      </c>
      <c r="I255" s="134" t="s">
        <v>372</v>
      </c>
      <c r="J255" s="133"/>
      <c r="K255" s="8" t="s">
        <v>2114</v>
      </c>
      <c r="L255" s="10">
        <v>39302</v>
      </c>
      <c r="M255" s="10">
        <v>39302</v>
      </c>
      <c r="N255" s="355">
        <f aca="true" t="shared" si="11" ref="N255:N318">+O255+U255</f>
        <v>268</v>
      </c>
      <c r="O255" s="18">
        <v>268</v>
      </c>
      <c r="P255" s="271"/>
      <c r="Q255" s="207"/>
      <c r="R255" s="207"/>
      <c r="S255" s="101"/>
      <c r="T255" s="86"/>
      <c r="U255" s="86"/>
      <c r="V255" s="75"/>
      <c r="W255" s="75"/>
      <c r="X255" s="145"/>
    </row>
    <row r="256" spans="1:24" ht="19.5" customHeight="1">
      <c r="A256" s="17">
        <v>246</v>
      </c>
      <c r="B256" s="132" t="s">
        <v>155</v>
      </c>
      <c r="C256" s="134" t="s">
        <v>239</v>
      </c>
      <c r="D256" s="133" t="s">
        <v>937</v>
      </c>
      <c r="E256" s="288" t="s">
        <v>1208</v>
      </c>
      <c r="F256" s="133" t="s">
        <v>900</v>
      </c>
      <c r="G256" s="133">
        <v>180</v>
      </c>
      <c r="H256" s="133">
        <v>98526497</v>
      </c>
      <c r="I256" s="430" t="s">
        <v>156</v>
      </c>
      <c r="J256" s="134" t="s">
        <v>1901</v>
      </c>
      <c r="K256" s="8" t="s">
        <v>157</v>
      </c>
      <c r="L256" s="10">
        <v>39277</v>
      </c>
      <c r="M256" s="348">
        <v>39328</v>
      </c>
      <c r="N256" s="355">
        <f t="shared" si="11"/>
        <v>308</v>
      </c>
      <c r="O256" s="152">
        <v>308</v>
      </c>
      <c r="P256" s="271"/>
      <c r="Q256" s="207"/>
      <c r="R256" s="207"/>
      <c r="S256" s="101"/>
      <c r="T256" s="137"/>
      <c r="U256" s="86"/>
      <c r="V256" s="75"/>
      <c r="W256" s="75"/>
      <c r="X256" s="81" t="s">
        <v>261</v>
      </c>
    </row>
    <row r="257" spans="1:23" ht="19.5" customHeight="1">
      <c r="A257" s="17">
        <v>247</v>
      </c>
      <c r="B257" s="132" t="s">
        <v>2110</v>
      </c>
      <c r="C257" s="134" t="s">
        <v>929</v>
      </c>
      <c r="D257" s="133" t="s">
        <v>903</v>
      </c>
      <c r="E257" s="288" t="s">
        <v>1208</v>
      </c>
      <c r="F257" s="133" t="s">
        <v>900</v>
      </c>
      <c r="G257" s="133">
        <v>179</v>
      </c>
      <c r="H257" s="153">
        <v>92383850</v>
      </c>
      <c r="I257" s="134" t="s">
        <v>373</v>
      </c>
      <c r="J257" s="134"/>
      <c r="K257" s="8" t="s">
        <v>2114</v>
      </c>
      <c r="L257" s="10">
        <v>39308</v>
      </c>
      <c r="M257" s="10">
        <v>39308</v>
      </c>
      <c r="N257" s="355">
        <f t="shared" si="11"/>
        <v>268</v>
      </c>
      <c r="O257" s="18">
        <v>268</v>
      </c>
      <c r="P257" s="271"/>
      <c r="Q257" s="207"/>
      <c r="R257" s="207"/>
      <c r="S257" s="101"/>
      <c r="T257" s="86"/>
      <c r="U257" s="86"/>
      <c r="V257" s="75"/>
      <c r="W257" s="75"/>
    </row>
    <row r="258" spans="1:23" ht="19.5" customHeight="1">
      <c r="A258" s="17">
        <v>248</v>
      </c>
      <c r="B258" s="132" t="s">
        <v>1168</v>
      </c>
      <c r="C258" s="134" t="s">
        <v>204</v>
      </c>
      <c r="D258" s="133" t="s">
        <v>205</v>
      </c>
      <c r="E258" s="288" t="s">
        <v>1208</v>
      </c>
      <c r="F258" s="133" t="s">
        <v>900</v>
      </c>
      <c r="G258" s="177" t="s">
        <v>277</v>
      </c>
      <c r="H258" s="133">
        <v>90297076</v>
      </c>
      <c r="I258" s="104" t="s">
        <v>370</v>
      </c>
      <c r="J258" s="134"/>
      <c r="K258" s="8" t="s">
        <v>240</v>
      </c>
      <c r="L258" s="10">
        <v>39324</v>
      </c>
      <c r="M258" s="348">
        <v>39359</v>
      </c>
      <c r="N258" s="355">
        <f t="shared" si="11"/>
        <v>268</v>
      </c>
      <c r="O258" s="18">
        <v>268</v>
      </c>
      <c r="P258" s="271"/>
      <c r="Q258" s="207"/>
      <c r="R258" s="207"/>
      <c r="S258" s="101"/>
      <c r="T258" s="86"/>
      <c r="U258" s="86"/>
      <c r="V258" s="75"/>
      <c r="W258" s="75"/>
    </row>
    <row r="259" spans="1:23" ht="19.5" customHeight="1">
      <c r="A259" s="17">
        <v>249</v>
      </c>
      <c r="B259" s="132" t="s">
        <v>2513</v>
      </c>
      <c r="C259" s="134" t="s">
        <v>25</v>
      </c>
      <c r="D259" s="133" t="s">
        <v>903</v>
      </c>
      <c r="E259" s="288" t="s">
        <v>1208</v>
      </c>
      <c r="F259" s="133" t="s">
        <v>900</v>
      </c>
      <c r="G259" s="133">
        <v>226</v>
      </c>
      <c r="H259" s="153">
        <v>98155910</v>
      </c>
      <c r="I259" s="77" t="s">
        <v>371</v>
      </c>
      <c r="J259" s="77" t="s">
        <v>236</v>
      </c>
      <c r="K259" s="8" t="s">
        <v>237</v>
      </c>
      <c r="L259" s="10">
        <v>39322</v>
      </c>
      <c r="M259" s="348">
        <v>39328</v>
      </c>
      <c r="N259" s="355">
        <f t="shared" si="11"/>
        <v>268</v>
      </c>
      <c r="O259" s="18">
        <v>268</v>
      </c>
      <c r="P259" s="271"/>
      <c r="Q259" s="207"/>
      <c r="R259" s="207"/>
      <c r="S259" s="101"/>
      <c r="T259" s="207"/>
      <c r="U259" s="161"/>
      <c r="V259" s="75"/>
      <c r="W259" s="75"/>
    </row>
    <row r="260" spans="1:24" ht="19.5" customHeight="1">
      <c r="A260" s="17">
        <v>250</v>
      </c>
      <c r="B260" s="43" t="s">
        <v>6</v>
      </c>
      <c r="C260" s="104" t="s">
        <v>25</v>
      </c>
      <c r="D260" s="128" t="s">
        <v>903</v>
      </c>
      <c r="E260" s="381" t="s">
        <v>1208</v>
      </c>
      <c r="F260" s="128" t="s">
        <v>900</v>
      </c>
      <c r="G260" s="128">
        <v>227</v>
      </c>
      <c r="H260" s="128">
        <v>98512762</v>
      </c>
      <c r="I260" s="423" t="s">
        <v>7</v>
      </c>
      <c r="J260" s="77" t="s">
        <v>1527</v>
      </c>
      <c r="K260" s="8" t="s">
        <v>238</v>
      </c>
      <c r="L260" s="10">
        <v>39322</v>
      </c>
      <c r="M260" s="348">
        <v>39328</v>
      </c>
      <c r="N260" s="355">
        <f t="shared" si="11"/>
        <v>268</v>
      </c>
      <c r="O260" s="18">
        <v>268</v>
      </c>
      <c r="P260" s="271"/>
      <c r="Q260" s="207"/>
      <c r="R260" s="207"/>
      <c r="S260" s="101"/>
      <c r="T260" s="207"/>
      <c r="U260" s="161"/>
      <c r="V260" s="75"/>
      <c r="W260" s="75"/>
      <c r="X260" s="81" t="s">
        <v>5</v>
      </c>
    </row>
    <row r="261" spans="1:23" ht="19.5" customHeight="1">
      <c r="A261" s="17">
        <v>251</v>
      </c>
      <c r="B261" s="132" t="s">
        <v>168</v>
      </c>
      <c r="C261" s="134" t="s">
        <v>171</v>
      </c>
      <c r="D261" s="133" t="s">
        <v>1303</v>
      </c>
      <c r="E261" s="288" t="s">
        <v>1208</v>
      </c>
      <c r="F261" s="133" t="s">
        <v>900</v>
      </c>
      <c r="G261" s="133">
        <v>228</v>
      </c>
      <c r="H261" s="153">
        <v>92477834</v>
      </c>
      <c r="I261" s="423" t="s">
        <v>169</v>
      </c>
      <c r="J261" s="77" t="s">
        <v>170</v>
      </c>
      <c r="K261" s="132" t="s">
        <v>257</v>
      </c>
      <c r="L261" s="10">
        <v>39325</v>
      </c>
      <c r="M261" s="348">
        <v>39330</v>
      </c>
      <c r="N261" s="355">
        <f t="shared" si="11"/>
        <v>288</v>
      </c>
      <c r="O261" s="175">
        <v>288</v>
      </c>
      <c r="P261" s="271"/>
      <c r="Q261" s="207"/>
      <c r="R261" s="207"/>
      <c r="S261" s="101"/>
      <c r="T261" s="205"/>
      <c r="U261" s="161"/>
      <c r="V261" s="75"/>
      <c r="W261" s="75"/>
    </row>
    <row r="262" spans="1:24" ht="19.5" customHeight="1">
      <c r="A262" s="17">
        <v>252</v>
      </c>
      <c r="B262" s="132" t="s">
        <v>122</v>
      </c>
      <c r="C262" s="134" t="s">
        <v>2392</v>
      </c>
      <c r="D262" s="133" t="s">
        <v>937</v>
      </c>
      <c r="E262" s="288" t="s">
        <v>1208</v>
      </c>
      <c r="F262" s="133" t="s">
        <v>900</v>
      </c>
      <c r="G262" s="133">
        <v>208</v>
      </c>
      <c r="H262" s="153">
        <v>94885163</v>
      </c>
      <c r="I262" s="423" t="s">
        <v>210</v>
      </c>
      <c r="J262" s="77" t="s">
        <v>211</v>
      </c>
      <c r="K262" s="132" t="s">
        <v>365</v>
      </c>
      <c r="L262" s="10">
        <v>39324</v>
      </c>
      <c r="M262" s="348">
        <v>39335</v>
      </c>
      <c r="N262" s="355">
        <f t="shared" si="11"/>
        <v>288</v>
      </c>
      <c r="O262" s="175">
        <v>288</v>
      </c>
      <c r="P262" s="271"/>
      <c r="Q262" s="207"/>
      <c r="R262" s="207"/>
      <c r="S262" s="101"/>
      <c r="T262" s="205"/>
      <c r="U262" s="161"/>
      <c r="V262" s="75"/>
      <c r="W262" s="75"/>
      <c r="X262" s="159" t="s">
        <v>366</v>
      </c>
    </row>
    <row r="263" spans="1:23" ht="19.5" customHeight="1">
      <c r="A263" s="17">
        <v>253</v>
      </c>
      <c r="B263" s="132" t="s">
        <v>248</v>
      </c>
      <c r="C263" s="134" t="s">
        <v>249</v>
      </c>
      <c r="D263" s="133" t="s">
        <v>327</v>
      </c>
      <c r="E263" s="333" t="s">
        <v>1209</v>
      </c>
      <c r="F263" s="133" t="s">
        <v>900</v>
      </c>
      <c r="G263" s="133">
        <v>232</v>
      </c>
      <c r="H263" s="153">
        <v>92288345</v>
      </c>
      <c r="I263" s="423" t="s">
        <v>212</v>
      </c>
      <c r="J263" s="77" t="s">
        <v>213</v>
      </c>
      <c r="K263" s="8" t="s">
        <v>214</v>
      </c>
      <c r="L263" s="10">
        <v>39324</v>
      </c>
      <c r="M263" s="348">
        <v>39328</v>
      </c>
      <c r="N263" s="355">
        <f t="shared" si="11"/>
        <v>308</v>
      </c>
      <c r="O263" s="152">
        <v>308</v>
      </c>
      <c r="P263" s="271"/>
      <c r="Q263" s="207"/>
      <c r="R263" s="207"/>
      <c r="S263" s="101"/>
      <c r="T263" s="11"/>
      <c r="U263" s="161"/>
      <c r="V263" s="75"/>
      <c r="W263" s="75"/>
    </row>
    <row r="264" spans="1:24" ht="19.5" customHeight="1">
      <c r="A264" s="17">
        <v>254</v>
      </c>
      <c r="B264" s="132" t="s">
        <v>193</v>
      </c>
      <c r="C264" s="368" t="s">
        <v>194</v>
      </c>
      <c r="D264" s="179" t="s">
        <v>1303</v>
      </c>
      <c r="E264" s="288" t="s">
        <v>1208</v>
      </c>
      <c r="F264" s="133" t="s">
        <v>900</v>
      </c>
      <c r="G264" s="133">
        <v>233</v>
      </c>
      <c r="H264" s="153">
        <v>90053176</v>
      </c>
      <c r="I264" s="423" t="s">
        <v>262</v>
      </c>
      <c r="J264" s="77" t="s">
        <v>263</v>
      </c>
      <c r="K264" s="132" t="s">
        <v>264</v>
      </c>
      <c r="L264" s="10">
        <v>39324</v>
      </c>
      <c r="M264" s="348">
        <v>39359</v>
      </c>
      <c r="N264" s="355">
        <f t="shared" si="11"/>
        <v>288</v>
      </c>
      <c r="O264" s="175">
        <v>288</v>
      </c>
      <c r="P264" s="271"/>
      <c r="Q264" s="207"/>
      <c r="R264" s="207"/>
      <c r="S264" s="101"/>
      <c r="T264" s="205"/>
      <c r="U264" s="161"/>
      <c r="V264" s="75"/>
      <c r="W264" s="75"/>
      <c r="X264" s="159" t="s">
        <v>331</v>
      </c>
    </row>
    <row r="265" spans="1:24" ht="19.5" customHeight="1">
      <c r="A265" s="17">
        <v>255</v>
      </c>
      <c r="B265" s="132" t="s">
        <v>172</v>
      </c>
      <c r="C265" s="134" t="s">
        <v>173</v>
      </c>
      <c r="D265" s="133" t="s">
        <v>1218</v>
      </c>
      <c r="E265" s="288" t="s">
        <v>1208</v>
      </c>
      <c r="F265" s="133" t="s">
        <v>900</v>
      </c>
      <c r="G265" s="133">
        <v>234</v>
      </c>
      <c r="H265" s="153">
        <v>91472666</v>
      </c>
      <c r="I265" s="423" t="s">
        <v>265</v>
      </c>
      <c r="J265" s="77" t="s">
        <v>266</v>
      </c>
      <c r="K265" s="132" t="s">
        <v>260</v>
      </c>
      <c r="L265" s="10">
        <v>39326</v>
      </c>
      <c r="M265" s="348">
        <v>39359</v>
      </c>
      <c r="N265" s="355">
        <f t="shared" si="11"/>
        <v>288</v>
      </c>
      <c r="O265" s="175">
        <v>288</v>
      </c>
      <c r="P265" s="271"/>
      <c r="Q265" s="207"/>
      <c r="R265" s="207"/>
      <c r="S265" s="101"/>
      <c r="T265" s="205"/>
      <c r="U265" s="161"/>
      <c r="V265" s="75"/>
      <c r="W265" s="75"/>
      <c r="X265" s="81" t="s">
        <v>331</v>
      </c>
    </row>
    <row r="266" spans="1:24" ht="19.5" customHeight="1">
      <c r="A266" s="17">
        <v>256</v>
      </c>
      <c r="B266" s="415" t="s">
        <v>1103</v>
      </c>
      <c r="C266" s="134" t="s">
        <v>204</v>
      </c>
      <c r="D266" s="133" t="s">
        <v>205</v>
      </c>
      <c r="E266" s="288" t="s">
        <v>1208</v>
      </c>
      <c r="F266" s="133" t="s">
        <v>900</v>
      </c>
      <c r="G266" s="133">
        <v>111</v>
      </c>
      <c r="H266" s="133">
        <v>82689316</v>
      </c>
      <c r="I266" s="77" t="s">
        <v>2512</v>
      </c>
      <c r="J266" s="77" t="s">
        <v>301</v>
      </c>
      <c r="K266" s="8" t="s">
        <v>286</v>
      </c>
      <c r="L266" s="10">
        <v>39328</v>
      </c>
      <c r="M266" s="348">
        <v>39359</v>
      </c>
      <c r="N266" s="355">
        <f t="shared" si="11"/>
        <v>268</v>
      </c>
      <c r="O266" s="18">
        <v>268</v>
      </c>
      <c r="P266" s="271"/>
      <c r="Q266" s="207"/>
      <c r="R266" s="207"/>
      <c r="S266" s="101"/>
      <c r="T266" s="11"/>
      <c r="U266" s="161"/>
      <c r="V266" s="75"/>
      <c r="W266" s="75"/>
      <c r="X266" s="81" t="s">
        <v>297</v>
      </c>
    </row>
    <row r="267" spans="1:23" ht="19.5" customHeight="1">
      <c r="A267" s="17">
        <v>257</v>
      </c>
      <c r="B267" s="415" t="s">
        <v>1104</v>
      </c>
      <c r="C267" s="134" t="s">
        <v>204</v>
      </c>
      <c r="D267" s="133" t="s">
        <v>205</v>
      </c>
      <c r="E267" s="288" t="s">
        <v>1208</v>
      </c>
      <c r="F267" s="133" t="s">
        <v>900</v>
      </c>
      <c r="G267" s="133">
        <v>112</v>
      </c>
      <c r="H267" s="133"/>
      <c r="I267" s="77" t="s">
        <v>300</v>
      </c>
      <c r="J267" s="77"/>
      <c r="K267" s="8" t="s">
        <v>288</v>
      </c>
      <c r="L267" s="10">
        <v>39328</v>
      </c>
      <c r="M267" s="348">
        <v>39359</v>
      </c>
      <c r="N267" s="355">
        <f t="shared" si="11"/>
        <v>268</v>
      </c>
      <c r="O267" s="18">
        <v>268</v>
      </c>
      <c r="P267" s="271"/>
      <c r="Q267" s="207"/>
      <c r="R267" s="207"/>
      <c r="S267" s="101"/>
      <c r="T267" s="11"/>
      <c r="U267" s="161"/>
      <c r="V267" s="75"/>
      <c r="W267" s="75"/>
    </row>
    <row r="268" spans="1:23" ht="19.5" customHeight="1">
      <c r="A268" s="17">
        <v>258</v>
      </c>
      <c r="B268" s="415" t="s">
        <v>1105</v>
      </c>
      <c r="C268" s="134" t="s">
        <v>204</v>
      </c>
      <c r="D268" s="133" t="s">
        <v>205</v>
      </c>
      <c r="E268" s="288" t="s">
        <v>1208</v>
      </c>
      <c r="F268" s="133" t="s">
        <v>900</v>
      </c>
      <c r="G268" s="133">
        <v>113</v>
      </c>
      <c r="H268" s="133"/>
      <c r="I268" s="77" t="s">
        <v>300</v>
      </c>
      <c r="J268" s="77"/>
      <c r="K268" s="8" t="s">
        <v>289</v>
      </c>
      <c r="L268" s="10">
        <v>39328</v>
      </c>
      <c r="M268" s="348">
        <v>39359</v>
      </c>
      <c r="N268" s="355">
        <f t="shared" si="11"/>
        <v>268</v>
      </c>
      <c r="O268" s="18">
        <v>268</v>
      </c>
      <c r="P268" s="271"/>
      <c r="Q268" s="207"/>
      <c r="R268" s="207"/>
      <c r="S268" s="101"/>
      <c r="T268" s="11"/>
      <c r="U268" s="161"/>
      <c r="V268" s="75"/>
      <c r="W268" s="75"/>
    </row>
    <row r="269" spans="1:23" ht="19.5" customHeight="1">
      <c r="A269" s="17">
        <v>259</v>
      </c>
      <c r="B269" s="415" t="s">
        <v>1106</v>
      </c>
      <c r="C269" s="134" t="s">
        <v>204</v>
      </c>
      <c r="D269" s="133" t="s">
        <v>205</v>
      </c>
      <c r="E269" s="288" t="s">
        <v>1208</v>
      </c>
      <c r="F269" s="133" t="s">
        <v>900</v>
      </c>
      <c r="G269" s="133">
        <v>114</v>
      </c>
      <c r="H269" s="133"/>
      <c r="I269" s="77" t="s">
        <v>300</v>
      </c>
      <c r="J269" s="77"/>
      <c r="K269" s="8" t="s">
        <v>290</v>
      </c>
      <c r="L269" s="10">
        <v>39328</v>
      </c>
      <c r="M269" s="348">
        <v>39359</v>
      </c>
      <c r="N269" s="355">
        <f t="shared" si="11"/>
        <v>268</v>
      </c>
      <c r="O269" s="18">
        <v>268</v>
      </c>
      <c r="P269" s="271"/>
      <c r="Q269" s="207"/>
      <c r="R269" s="207"/>
      <c r="S269" s="101"/>
      <c r="T269" s="11"/>
      <c r="U269" s="161"/>
      <c r="V269" s="75"/>
      <c r="W269" s="75"/>
    </row>
    <row r="270" spans="1:27" ht="19.5" customHeight="1">
      <c r="A270" s="17">
        <v>260</v>
      </c>
      <c r="B270" s="451" t="s">
        <v>136</v>
      </c>
      <c r="C270" s="104" t="s">
        <v>204</v>
      </c>
      <c r="D270" s="128" t="s">
        <v>205</v>
      </c>
      <c r="E270" s="452" t="s">
        <v>1279</v>
      </c>
      <c r="F270" s="133" t="s">
        <v>900</v>
      </c>
      <c r="G270" s="133">
        <v>115</v>
      </c>
      <c r="H270" s="133"/>
      <c r="I270" s="77" t="s">
        <v>300</v>
      </c>
      <c r="J270" s="77" t="s">
        <v>135</v>
      </c>
      <c r="K270" s="8" t="s">
        <v>291</v>
      </c>
      <c r="L270" s="10">
        <v>39328</v>
      </c>
      <c r="M270" s="348">
        <v>39359</v>
      </c>
      <c r="N270" s="355">
        <f t="shared" si="11"/>
        <v>268</v>
      </c>
      <c r="O270" s="18">
        <v>268</v>
      </c>
      <c r="P270" s="271"/>
      <c r="Q270" s="207"/>
      <c r="R270" s="207"/>
      <c r="S270" s="101"/>
      <c r="T270" s="11"/>
      <c r="U270" s="161"/>
      <c r="V270" s="75"/>
      <c r="W270" s="75"/>
      <c r="AA270" s="455" t="s">
        <v>135</v>
      </c>
    </row>
    <row r="271" spans="1:23" ht="19.5" customHeight="1">
      <c r="A271" s="17">
        <v>261</v>
      </c>
      <c r="B271" s="415" t="s">
        <v>1107</v>
      </c>
      <c r="C271" s="134" t="s">
        <v>204</v>
      </c>
      <c r="D271" s="133" t="s">
        <v>205</v>
      </c>
      <c r="E271" s="288" t="s">
        <v>1208</v>
      </c>
      <c r="F271" s="133" t="s">
        <v>900</v>
      </c>
      <c r="G271" s="133">
        <v>116</v>
      </c>
      <c r="H271" s="133"/>
      <c r="I271" s="77" t="s">
        <v>300</v>
      </c>
      <c r="J271" s="77"/>
      <c r="K271" s="8" t="s">
        <v>292</v>
      </c>
      <c r="L271" s="10">
        <v>39328</v>
      </c>
      <c r="M271" s="348">
        <v>39359</v>
      </c>
      <c r="N271" s="355">
        <f t="shared" si="11"/>
        <v>268</v>
      </c>
      <c r="O271" s="18">
        <v>268</v>
      </c>
      <c r="P271" s="271"/>
      <c r="Q271" s="207"/>
      <c r="R271" s="207"/>
      <c r="S271" s="101"/>
      <c r="T271" s="11"/>
      <c r="U271" s="161"/>
      <c r="V271" s="75"/>
      <c r="W271" s="75"/>
    </row>
    <row r="272" spans="1:27" ht="19.5" customHeight="1">
      <c r="A272" s="17">
        <v>262</v>
      </c>
      <c r="B272" s="43" t="s">
        <v>137</v>
      </c>
      <c r="C272" s="104" t="s">
        <v>204</v>
      </c>
      <c r="D272" s="128" t="s">
        <v>205</v>
      </c>
      <c r="E272" s="452" t="s">
        <v>1279</v>
      </c>
      <c r="F272" s="133" t="s">
        <v>900</v>
      </c>
      <c r="G272" s="133">
        <v>117</v>
      </c>
      <c r="H272" s="133"/>
      <c r="I272" s="77" t="s">
        <v>300</v>
      </c>
      <c r="J272" s="132" t="s">
        <v>200</v>
      </c>
      <c r="K272" s="8" t="s">
        <v>293</v>
      </c>
      <c r="L272" s="10">
        <v>39328</v>
      </c>
      <c r="M272" s="348">
        <v>39359</v>
      </c>
      <c r="N272" s="355">
        <f t="shared" si="11"/>
        <v>268</v>
      </c>
      <c r="O272" s="18">
        <v>268</v>
      </c>
      <c r="P272" s="271"/>
      <c r="Q272" s="207"/>
      <c r="R272" s="207"/>
      <c r="S272" s="101"/>
      <c r="T272" s="11"/>
      <c r="U272" s="161"/>
      <c r="V272" s="75"/>
      <c r="W272" s="75"/>
      <c r="AA272" s="456" t="s">
        <v>200</v>
      </c>
    </row>
    <row r="273" spans="1:27" ht="19.5" customHeight="1">
      <c r="A273" s="17">
        <v>263</v>
      </c>
      <c r="B273" s="43" t="s">
        <v>138</v>
      </c>
      <c r="C273" s="104" t="s">
        <v>204</v>
      </c>
      <c r="D273" s="128" t="s">
        <v>205</v>
      </c>
      <c r="E273" s="452" t="s">
        <v>1279</v>
      </c>
      <c r="F273" s="133" t="s">
        <v>900</v>
      </c>
      <c r="G273" s="133">
        <v>118</v>
      </c>
      <c r="H273" s="133"/>
      <c r="I273" s="77" t="s">
        <v>300</v>
      </c>
      <c r="J273" s="132" t="s">
        <v>201</v>
      </c>
      <c r="K273" s="8" t="s">
        <v>294</v>
      </c>
      <c r="L273" s="10">
        <v>39328</v>
      </c>
      <c r="M273" s="348">
        <v>39359</v>
      </c>
      <c r="N273" s="355">
        <f t="shared" si="11"/>
        <v>268</v>
      </c>
      <c r="O273" s="18">
        <v>268</v>
      </c>
      <c r="P273" s="271"/>
      <c r="Q273" s="207"/>
      <c r="R273" s="207"/>
      <c r="S273" s="101"/>
      <c r="T273" s="11"/>
      <c r="U273" s="161"/>
      <c r="V273" s="75"/>
      <c r="W273" s="75"/>
      <c r="AA273" s="456" t="s">
        <v>201</v>
      </c>
    </row>
    <row r="274" spans="1:27" ht="19.5" customHeight="1">
      <c r="A274" s="17">
        <v>264</v>
      </c>
      <c r="B274" s="43" t="s">
        <v>139</v>
      </c>
      <c r="C274" s="104" t="s">
        <v>204</v>
      </c>
      <c r="D274" s="128" t="s">
        <v>205</v>
      </c>
      <c r="E274" s="288" t="s">
        <v>1208</v>
      </c>
      <c r="F274" s="133" t="s">
        <v>900</v>
      </c>
      <c r="G274" s="133">
        <v>119</v>
      </c>
      <c r="H274" s="133"/>
      <c r="I274" s="77" t="s">
        <v>300</v>
      </c>
      <c r="J274" s="132" t="s">
        <v>202</v>
      </c>
      <c r="K274" s="8" t="s">
        <v>295</v>
      </c>
      <c r="L274" s="10">
        <v>39328</v>
      </c>
      <c r="M274" s="348">
        <v>39359</v>
      </c>
      <c r="N274" s="355">
        <f t="shared" si="11"/>
        <v>268</v>
      </c>
      <c r="O274" s="18">
        <v>268</v>
      </c>
      <c r="P274" s="271"/>
      <c r="Q274" s="207"/>
      <c r="R274" s="207"/>
      <c r="S274" s="101"/>
      <c r="T274" s="11"/>
      <c r="U274" s="161"/>
      <c r="V274" s="75"/>
      <c r="W274" s="75"/>
      <c r="AA274" s="456" t="s">
        <v>202</v>
      </c>
    </row>
    <row r="275" spans="1:27" ht="19.5" customHeight="1">
      <c r="A275" s="17">
        <v>265</v>
      </c>
      <c r="B275" s="43" t="s">
        <v>140</v>
      </c>
      <c r="C275" s="104" t="s">
        <v>204</v>
      </c>
      <c r="D275" s="128" t="s">
        <v>205</v>
      </c>
      <c r="E275" s="288" t="s">
        <v>1208</v>
      </c>
      <c r="F275" s="133" t="s">
        <v>900</v>
      </c>
      <c r="G275" s="133">
        <v>120</v>
      </c>
      <c r="H275" s="133"/>
      <c r="I275" s="77" t="s">
        <v>300</v>
      </c>
      <c r="J275" s="132" t="s">
        <v>203</v>
      </c>
      <c r="K275" s="8" t="s">
        <v>296</v>
      </c>
      <c r="L275" s="10">
        <v>39328</v>
      </c>
      <c r="M275" s="348">
        <v>39359</v>
      </c>
      <c r="N275" s="355">
        <f t="shared" si="11"/>
        <v>268</v>
      </c>
      <c r="O275" s="18">
        <v>268</v>
      </c>
      <c r="P275" s="271"/>
      <c r="Q275" s="207"/>
      <c r="R275" s="207"/>
      <c r="S275" s="101"/>
      <c r="T275" s="11"/>
      <c r="U275" s="161"/>
      <c r="V275" s="75"/>
      <c r="W275" s="75"/>
      <c r="AA275" s="456" t="s">
        <v>203</v>
      </c>
    </row>
    <row r="276" spans="1:23" ht="19.5" customHeight="1">
      <c r="A276" s="17">
        <v>266</v>
      </c>
      <c r="B276" s="132" t="s">
        <v>196</v>
      </c>
      <c r="C276" s="134" t="s">
        <v>2475</v>
      </c>
      <c r="D276" s="133" t="s">
        <v>937</v>
      </c>
      <c r="E276" s="288" t="s">
        <v>1208</v>
      </c>
      <c r="F276" s="133" t="s">
        <v>900</v>
      </c>
      <c r="G276" s="133">
        <v>235</v>
      </c>
      <c r="H276" s="133"/>
      <c r="I276" s="423" t="s">
        <v>2511</v>
      </c>
      <c r="J276" s="77"/>
      <c r="K276" s="8" t="s">
        <v>302</v>
      </c>
      <c r="L276" s="10">
        <v>39334</v>
      </c>
      <c r="M276" s="348">
        <v>39359</v>
      </c>
      <c r="N276" s="355">
        <f t="shared" si="11"/>
        <v>268</v>
      </c>
      <c r="O276" s="18">
        <v>268</v>
      </c>
      <c r="P276" s="271"/>
      <c r="Q276" s="207"/>
      <c r="R276" s="207"/>
      <c r="S276" s="101"/>
      <c r="T276" s="11"/>
      <c r="U276" s="161"/>
      <c r="V276" s="75"/>
      <c r="W276" s="75"/>
    </row>
    <row r="277" spans="1:23" ht="19.5" customHeight="1">
      <c r="A277" s="17">
        <v>267</v>
      </c>
      <c r="B277" s="132" t="s">
        <v>777</v>
      </c>
      <c r="C277" s="134" t="s">
        <v>2719</v>
      </c>
      <c r="D277" s="133" t="s">
        <v>1161</v>
      </c>
      <c r="E277" s="288" t="s">
        <v>1208</v>
      </c>
      <c r="F277" s="133" t="s">
        <v>900</v>
      </c>
      <c r="G277" s="133">
        <v>241</v>
      </c>
      <c r="H277" s="133">
        <v>98269359</v>
      </c>
      <c r="I277" s="432" t="s">
        <v>342</v>
      </c>
      <c r="J277" s="77" t="s">
        <v>344</v>
      </c>
      <c r="K277" s="8" t="s">
        <v>345</v>
      </c>
      <c r="L277" s="10">
        <v>39337</v>
      </c>
      <c r="M277" s="348">
        <v>39366</v>
      </c>
      <c r="N277" s="355">
        <f t="shared" si="11"/>
        <v>278</v>
      </c>
      <c r="O277" s="147">
        <v>278</v>
      </c>
      <c r="P277" s="271"/>
      <c r="Q277" s="207"/>
      <c r="R277" s="207"/>
      <c r="S277" s="101"/>
      <c r="T277" s="11"/>
      <c r="U277" s="161"/>
      <c r="V277" s="75"/>
      <c r="W277" s="75"/>
    </row>
    <row r="278" spans="1:23" ht="19.5" customHeight="1">
      <c r="A278" s="17">
        <v>268</v>
      </c>
      <c r="B278" s="132" t="s">
        <v>778</v>
      </c>
      <c r="C278" s="134" t="s">
        <v>2719</v>
      </c>
      <c r="D278" s="133" t="s">
        <v>1161</v>
      </c>
      <c r="E278" s="288" t="s">
        <v>1208</v>
      </c>
      <c r="F278" s="133" t="s">
        <v>900</v>
      </c>
      <c r="G278" s="133">
        <v>242</v>
      </c>
      <c r="H278" s="133"/>
      <c r="I278" s="77" t="s">
        <v>343</v>
      </c>
      <c r="J278" s="77"/>
      <c r="K278" s="8" t="s">
        <v>346</v>
      </c>
      <c r="L278" s="10">
        <v>39337</v>
      </c>
      <c r="M278" s="348">
        <v>39366</v>
      </c>
      <c r="N278" s="355">
        <f t="shared" si="11"/>
        <v>278</v>
      </c>
      <c r="O278" s="147">
        <v>278</v>
      </c>
      <c r="P278" s="271"/>
      <c r="Q278" s="207"/>
      <c r="R278" s="207"/>
      <c r="S278" s="101"/>
      <c r="T278" s="11"/>
      <c r="U278" s="161"/>
      <c r="V278" s="75"/>
      <c r="W278" s="75"/>
    </row>
    <row r="279" spans="1:23" ht="19.5" customHeight="1">
      <c r="A279" s="17">
        <v>269</v>
      </c>
      <c r="B279" s="132" t="s">
        <v>827</v>
      </c>
      <c r="C279" s="134" t="s">
        <v>2719</v>
      </c>
      <c r="D279" s="133" t="s">
        <v>1161</v>
      </c>
      <c r="E279" s="288" t="s">
        <v>1208</v>
      </c>
      <c r="F279" s="133" t="s">
        <v>900</v>
      </c>
      <c r="G279" s="133">
        <v>243</v>
      </c>
      <c r="H279" s="133"/>
      <c r="I279" s="77" t="s">
        <v>343</v>
      </c>
      <c r="J279" s="77"/>
      <c r="K279" s="8" t="s">
        <v>347</v>
      </c>
      <c r="L279" s="10">
        <v>39337</v>
      </c>
      <c r="M279" s="348">
        <v>39366</v>
      </c>
      <c r="N279" s="355">
        <f t="shared" si="11"/>
        <v>278</v>
      </c>
      <c r="O279" s="147">
        <v>278</v>
      </c>
      <c r="P279" s="271"/>
      <c r="Q279" s="207"/>
      <c r="R279" s="207"/>
      <c r="S279" s="101"/>
      <c r="T279" s="11"/>
      <c r="U279" s="161"/>
      <c r="V279" s="75"/>
      <c r="W279" s="75"/>
    </row>
    <row r="280" spans="1:23" ht="19.5" customHeight="1">
      <c r="A280" s="17">
        <v>270</v>
      </c>
      <c r="B280" s="132" t="s">
        <v>779</v>
      </c>
      <c r="C280" s="134" t="s">
        <v>2719</v>
      </c>
      <c r="D280" s="133" t="s">
        <v>1161</v>
      </c>
      <c r="E280" s="288" t="s">
        <v>1208</v>
      </c>
      <c r="F280" s="133" t="s">
        <v>900</v>
      </c>
      <c r="G280" s="133">
        <v>244</v>
      </c>
      <c r="H280" s="133"/>
      <c r="I280" s="77" t="s">
        <v>343</v>
      </c>
      <c r="J280" s="77"/>
      <c r="K280" s="8" t="s">
        <v>348</v>
      </c>
      <c r="L280" s="10">
        <v>39337</v>
      </c>
      <c r="M280" s="348">
        <v>39366</v>
      </c>
      <c r="N280" s="355">
        <f t="shared" si="11"/>
        <v>278</v>
      </c>
      <c r="O280" s="147">
        <v>278</v>
      </c>
      <c r="P280" s="271"/>
      <c r="Q280" s="207"/>
      <c r="R280" s="207"/>
      <c r="S280" s="101"/>
      <c r="T280" s="11"/>
      <c r="U280" s="161"/>
      <c r="V280" s="75"/>
      <c r="W280" s="75"/>
    </row>
    <row r="281" spans="1:23" ht="19.5" customHeight="1">
      <c r="A281" s="17">
        <v>271</v>
      </c>
      <c r="B281" s="132" t="s">
        <v>780</v>
      </c>
      <c r="C281" s="134" t="s">
        <v>2719</v>
      </c>
      <c r="D281" s="133" t="s">
        <v>1161</v>
      </c>
      <c r="E281" s="288" t="s">
        <v>1208</v>
      </c>
      <c r="F281" s="133" t="s">
        <v>900</v>
      </c>
      <c r="G281" s="133">
        <v>245</v>
      </c>
      <c r="H281" s="133"/>
      <c r="I281" s="77" t="s">
        <v>343</v>
      </c>
      <c r="J281" s="77"/>
      <c r="K281" s="8" t="s">
        <v>349</v>
      </c>
      <c r="L281" s="10">
        <v>39337</v>
      </c>
      <c r="M281" s="348">
        <v>39366</v>
      </c>
      <c r="N281" s="355">
        <f t="shared" si="11"/>
        <v>278</v>
      </c>
      <c r="O281" s="147">
        <v>278</v>
      </c>
      <c r="P281" s="271"/>
      <c r="Q281" s="207"/>
      <c r="R281" s="207"/>
      <c r="S281" s="101"/>
      <c r="T281" s="11"/>
      <c r="U281" s="161"/>
      <c r="V281" s="75"/>
      <c r="W281" s="75"/>
    </row>
    <row r="282" spans="1:23" ht="19.5" customHeight="1">
      <c r="A282" s="17">
        <v>272</v>
      </c>
      <c r="B282" s="132" t="s">
        <v>781</v>
      </c>
      <c r="C282" s="134" t="s">
        <v>2719</v>
      </c>
      <c r="D282" s="133" t="s">
        <v>1161</v>
      </c>
      <c r="E282" s="333" t="s">
        <v>1209</v>
      </c>
      <c r="F282" s="133" t="s">
        <v>900</v>
      </c>
      <c r="G282" s="133">
        <v>246</v>
      </c>
      <c r="H282" s="133"/>
      <c r="I282" s="77" t="s">
        <v>343</v>
      </c>
      <c r="J282" s="77"/>
      <c r="K282" s="8" t="s">
        <v>350</v>
      </c>
      <c r="L282" s="10">
        <v>39337</v>
      </c>
      <c r="M282" s="348">
        <v>39366</v>
      </c>
      <c r="N282" s="355">
        <f t="shared" si="11"/>
        <v>278</v>
      </c>
      <c r="O282" s="147">
        <v>278</v>
      </c>
      <c r="P282" s="271"/>
      <c r="Q282" s="207"/>
      <c r="R282" s="207"/>
      <c r="S282" s="101"/>
      <c r="T282" s="11"/>
      <c r="U282" s="161"/>
      <c r="V282" s="75"/>
      <c r="W282" s="75"/>
    </row>
    <row r="283" spans="1:23" ht="19.5" customHeight="1">
      <c r="A283" s="17">
        <v>273</v>
      </c>
      <c r="B283" s="132" t="s">
        <v>776</v>
      </c>
      <c r="C283" s="134" t="s">
        <v>2719</v>
      </c>
      <c r="D283" s="133" t="s">
        <v>1161</v>
      </c>
      <c r="E283" s="288" t="s">
        <v>1208</v>
      </c>
      <c r="F283" s="133" t="s">
        <v>900</v>
      </c>
      <c r="G283" s="133">
        <v>247</v>
      </c>
      <c r="H283" s="133"/>
      <c r="I283" s="77" t="s">
        <v>343</v>
      </c>
      <c r="J283" s="77"/>
      <c r="K283" s="8" t="s">
        <v>351</v>
      </c>
      <c r="L283" s="10">
        <v>39337</v>
      </c>
      <c r="M283" s="348">
        <v>39366</v>
      </c>
      <c r="N283" s="355">
        <f t="shared" si="11"/>
        <v>278</v>
      </c>
      <c r="O283" s="147">
        <v>278</v>
      </c>
      <c r="P283" s="271"/>
      <c r="Q283" s="207"/>
      <c r="R283" s="207"/>
      <c r="S283" s="101"/>
      <c r="T283" s="11"/>
      <c r="U283" s="161"/>
      <c r="V283" s="75"/>
      <c r="W283" s="75"/>
    </row>
    <row r="284" spans="1:23" ht="19.5" customHeight="1">
      <c r="A284" s="17">
        <v>274</v>
      </c>
      <c r="B284" s="132" t="s">
        <v>782</v>
      </c>
      <c r="C284" s="134" t="s">
        <v>2719</v>
      </c>
      <c r="D284" s="133" t="s">
        <v>1161</v>
      </c>
      <c r="E284" s="288" t="s">
        <v>1208</v>
      </c>
      <c r="F284" s="133" t="s">
        <v>900</v>
      </c>
      <c r="G284" s="133">
        <v>248</v>
      </c>
      <c r="H284" s="133"/>
      <c r="I284" s="77" t="s">
        <v>343</v>
      </c>
      <c r="J284" s="77"/>
      <c r="K284" s="8" t="s">
        <v>352</v>
      </c>
      <c r="L284" s="10">
        <v>39337</v>
      </c>
      <c r="M284" s="348">
        <v>39366</v>
      </c>
      <c r="N284" s="355">
        <f t="shared" si="11"/>
        <v>278</v>
      </c>
      <c r="O284" s="147">
        <v>278</v>
      </c>
      <c r="P284" s="271"/>
      <c r="Q284" s="207"/>
      <c r="R284" s="207"/>
      <c r="S284" s="101"/>
      <c r="T284" s="11"/>
      <c r="U284" s="161"/>
      <c r="V284" s="75"/>
      <c r="W284" s="75"/>
    </row>
    <row r="285" spans="1:23" ht="19.5" customHeight="1">
      <c r="A285" s="17">
        <v>275</v>
      </c>
      <c r="B285" s="449" t="s">
        <v>1285</v>
      </c>
      <c r="C285" s="104" t="s">
        <v>2719</v>
      </c>
      <c r="D285" s="128" t="s">
        <v>1161</v>
      </c>
      <c r="E285" s="288" t="s">
        <v>1208</v>
      </c>
      <c r="F285" s="133" t="s">
        <v>900</v>
      </c>
      <c r="G285" s="133">
        <v>249</v>
      </c>
      <c r="H285" s="133"/>
      <c r="I285" s="77" t="s">
        <v>343</v>
      </c>
      <c r="J285" s="77"/>
      <c r="K285" s="8" t="s">
        <v>353</v>
      </c>
      <c r="L285" s="10">
        <v>39337</v>
      </c>
      <c r="M285" s="348">
        <v>39366</v>
      </c>
      <c r="N285" s="355">
        <f t="shared" si="11"/>
        <v>278</v>
      </c>
      <c r="O285" s="147">
        <v>278</v>
      </c>
      <c r="P285" s="271"/>
      <c r="Q285" s="207"/>
      <c r="R285" s="207"/>
      <c r="S285" s="101"/>
      <c r="T285" s="11"/>
      <c r="U285" s="161"/>
      <c r="V285" s="75"/>
      <c r="W285" s="75"/>
    </row>
    <row r="286" spans="1:23" ht="19.5" customHeight="1">
      <c r="A286" s="17">
        <v>276</v>
      </c>
      <c r="B286" s="132" t="s">
        <v>101</v>
      </c>
      <c r="C286" s="134" t="s">
        <v>2719</v>
      </c>
      <c r="D286" s="133" t="s">
        <v>1161</v>
      </c>
      <c r="E286" s="288" t="s">
        <v>1208</v>
      </c>
      <c r="F286" s="133" t="s">
        <v>900</v>
      </c>
      <c r="G286" s="133">
        <v>250</v>
      </c>
      <c r="H286" s="133"/>
      <c r="I286" s="77" t="s">
        <v>100</v>
      </c>
      <c r="J286" s="77"/>
      <c r="K286" s="8" t="s">
        <v>354</v>
      </c>
      <c r="L286" s="10">
        <v>39337</v>
      </c>
      <c r="M286" s="348">
        <v>39366</v>
      </c>
      <c r="N286" s="355">
        <f t="shared" si="11"/>
        <v>278</v>
      </c>
      <c r="O286" s="147">
        <v>278</v>
      </c>
      <c r="P286" s="271"/>
      <c r="Q286" s="207"/>
      <c r="R286" s="207"/>
      <c r="S286" s="101"/>
      <c r="T286" s="11"/>
      <c r="U286" s="161"/>
      <c r="V286" s="75"/>
      <c r="W286" s="75"/>
    </row>
    <row r="287" spans="1:24" ht="19.5" customHeight="1">
      <c r="A287" s="17">
        <v>277</v>
      </c>
      <c r="B287" s="132" t="s">
        <v>1903</v>
      </c>
      <c r="C287" s="134" t="s">
        <v>912</v>
      </c>
      <c r="D287" s="133" t="s">
        <v>903</v>
      </c>
      <c r="E287" s="288" t="s">
        <v>1208</v>
      </c>
      <c r="F287" s="133" t="s">
        <v>900</v>
      </c>
      <c r="G287" s="133">
        <v>268</v>
      </c>
      <c r="H287" s="133"/>
      <c r="I287" s="423" t="s">
        <v>79</v>
      </c>
      <c r="J287" s="77"/>
      <c r="K287" s="8" t="s">
        <v>357</v>
      </c>
      <c r="L287" s="10">
        <v>39352</v>
      </c>
      <c r="M287" s="348">
        <v>39359</v>
      </c>
      <c r="N287" s="355">
        <f t="shared" si="11"/>
        <v>298</v>
      </c>
      <c r="O287" s="182">
        <v>298</v>
      </c>
      <c r="P287" s="271"/>
      <c r="Q287" s="207"/>
      <c r="R287" s="207"/>
      <c r="S287" s="101"/>
      <c r="T287" s="11"/>
      <c r="U287" s="161"/>
      <c r="V287" s="75"/>
      <c r="W287" s="75"/>
      <c r="X287" s="113" t="s">
        <v>362</v>
      </c>
    </row>
    <row r="288" spans="1:24" ht="19.5" customHeight="1">
      <c r="A288" s="17">
        <v>278</v>
      </c>
      <c r="B288" s="132" t="s">
        <v>1902</v>
      </c>
      <c r="C288" s="134" t="s">
        <v>912</v>
      </c>
      <c r="D288" s="133" t="s">
        <v>903</v>
      </c>
      <c r="E288" s="288" t="s">
        <v>1208</v>
      </c>
      <c r="F288" s="133" t="s">
        <v>900</v>
      </c>
      <c r="G288" s="133">
        <v>269</v>
      </c>
      <c r="H288" s="133"/>
      <c r="I288" s="104" t="s">
        <v>356</v>
      </c>
      <c r="J288" s="77"/>
      <c r="K288" s="8" t="s">
        <v>358</v>
      </c>
      <c r="L288" s="10">
        <v>39352</v>
      </c>
      <c r="M288" s="348">
        <v>39359</v>
      </c>
      <c r="N288" s="355">
        <f t="shared" si="11"/>
        <v>298</v>
      </c>
      <c r="O288" s="182">
        <v>298</v>
      </c>
      <c r="P288" s="271"/>
      <c r="Q288" s="207"/>
      <c r="R288" s="207"/>
      <c r="S288" s="101"/>
      <c r="T288" s="11"/>
      <c r="U288" s="161"/>
      <c r="V288" s="75"/>
      <c r="W288" s="75"/>
      <c r="X288" s="113" t="s">
        <v>362</v>
      </c>
    </row>
    <row r="289" spans="1:24" ht="19.5" customHeight="1">
      <c r="A289" s="17">
        <v>279</v>
      </c>
      <c r="B289" s="132" t="s">
        <v>2676</v>
      </c>
      <c r="C289" s="134" t="s">
        <v>912</v>
      </c>
      <c r="D289" s="133" t="s">
        <v>903</v>
      </c>
      <c r="E289" s="288" t="s">
        <v>1208</v>
      </c>
      <c r="F289" s="133" t="s">
        <v>900</v>
      </c>
      <c r="G289" s="133">
        <v>270</v>
      </c>
      <c r="H289" s="133"/>
      <c r="I289" s="104" t="s">
        <v>2506</v>
      </c>
      <c r="J289" s="77"/>
      <c r="K289" s="8" t="s">
        <v>359</v>
      </c>
      <c r="L289" s="10">
        <v>39352</v>
      </c>
      <c r="M289" s="348">
        <v>39359</v>
      </c>
      <c r="N289" s="355">
        <f t="shared" si="11"/>
        <v>298</v>
      </c>
      <c r="O289" s="182">
        <v>298</v>
      </c>
      <c r="P289" s="271"/>
      <c r="Q289" s="207"/>
      <c r="R289" s="207"/>
      <c r="S289" s="101"/>
      <c r="T289" s="11"/>
      <c r="U289" s="161"/>
      <c r="V289" s="75"/>
      <c r="W289" s="75"/>
      <c r="X289" s="356" t="s">
        <v>362</v>
      </c>
    </row>
    <row r="290" spans="1:24" ht="19.5" customHeight="1">
      <c r="A290" s="17">
        <v>280</v>
      </c>
      <c r="B290" s="132" t="s">
        <v>2675</v>
      </c>
      <c r="C290" s="132" t="s">
        <v>912</v>
      </c>
      <c r="D290" s="133" t="s">
        <v>903</v>
      </c>
      <c r="E290" s="133" t="s">
        <v>1208</v>
      </c>
      <c r="F290" s="133" t="s">
        <v>900</v>
      </c>
      <c r="G290" s="133">
        <v>281</v>
      </c>
      <c r="H290" s="133">
        <v>90903067</v>
      </c>
      <c r="I290" s="423" t="s">
        <v>2317</v>
      </c>
      <c r="J290" s="77"/>
      <c r="K290" s="8" t="s">
        <v>360</v>
      </c>
      <c r="L290" s="10">
        <v>39352</v>
      </c>
      <c r="M290" s="348">
        <v>39359</v>
      </c>
      <c r="N290" s="355">
        <f t="shared" si="11"/>
        <v>298</v>
      </c>
      <c r="O290" s="182">
        <v>298</v>
      </c>
      <c r="P290" s="271"/>
      <c r="Q290" s="207"/>
      <c r="R290" s="207"/>
      <c r="S290" s="101"/>
      <c r="T290" s="11"/>
      <c r="U290" s="161"/>
      <c r="V290" s="75"/>
      <c r="W290" s="75"/>
      <c r="X290" s="132" t="s">
        <v>1234</v>
      </c>
    </row>
    <row r="291" spans="1:24" ht="19.5" customHeight="1">
      <c r="A291" s="17">
        <v>281</v>
      </c>
      <c r="B291" s="132" t="s">
        <v>2674</v>
      </c>
      <c r="C291" s="134" t="s">
        <v>912</v>
      </c>
      <c r="D291" s="133" t="s">
        <v>903</v>
      </c>
      <c r="E291" s="288" t="s">
        <v>1208</v>
      </c>
      <c r="F291" s="133" t="s">
        <v>900</v>
      </c>
      <c r="G291" s="133">
        <v>282</v>
      </c>
      <c r="H291" s="133"/>
      <c r="I291" s="423" t="s">
        <v>80</v>
      </c>
      <c r="J291" s="77"/>
      <c r="K291" s="8" t="s">
        <v>361</v>
      </c>
      <c r="L291" s="10">
        <v>39352</v>
      </c>
      <c r="M291" s="348">
        <v>39359</v>
      </c>
      <c r="N291" s="355">
        <f t="shared" si="11"/>
        <v>298</v>
      </c>
      <c r="O291" s="182">
        <v>298</v>
      </c>
      <c r="P291" s="271"/>
      <c r="Q291" s="207"/>
      <c r="R291" s="207"/>
      <c r="S291" s="101"/>
      <c r="T291" s="11"/>
      <c r="U291" s="161"/>
      <c r="V291" s="75"/>
      <c r="W291" s="75"/>
      <c r="X291" s="113" t="s">
        <v>362</v>
      </c>
    </row>
    <row r="292" spans="1:30" ht="19.5" customHeight="1">
      <c r="A292" s="17">
        <v>282</v>
      </c>
      <c r="B292" s="132" t="s">
        <v>731</v>
      </c>
      <c r="C292" s="134" t="s">
        <v>1578</v>
      </c>
      <c r="D292" s="133" t="s">
        <v>903</v>
      </c>
      <c r="E292" s="288" t="s">
        <v>1208</v>
      </c>
      <c r="F292" s="133" t="s">
        <v>900</v>
      </c>
      <c r="G292" s="133">
        <v>267</v>
      </c>
      <c r="H292" s="133">
        <v>91739017</v>
      </c>
      <c r="I292" s="423" t="s">
        <v>729</v>
      </c>
      <c r="J292" s="396" t="s">
        <v>730</v>
      </c>
      <c r="K292" s="397" t="s">
        <v>369</v>
      </c>
      <c r="L292" s="398">
        <v>39375</v>
      </c>
      <c r="M292" s="399">
        <v>39398</v>
      </c>
      <c r="N292" s="400">
        <f t="shared" si="11"/>
        <v>268</v>
      </c>
      <c r="O292" s="401">
        <v>268</v>
      </c>
      <c r="P292" s="402"/>
      <c r="Q292" s="403"/>
      <c r="R292" s="403"/>
      <c r="S292" s="404"/>
      <c r="T292" s="405"/>
      <c r="U292" s="406"/>
      <c r="V292" s="407"/>
      <c r="W292" s="407"/>
      <c r="X292" s="408"/>
      <c r="Y292" s="409"/>
      <c r="Z292" s="409"/>
      <c r="AA292" s="409"/>
      <c r="AB292" s="409"/>
      <c r="AC292" s="409"/>
      <c r="AD292" s="409"/>
    </row>
    <row r="293" spans="1:23" ht="19.5" customHeight="1">
      <c r="A293" s="17">
        <v>283</v>
      </c>
      <c r="B293" s="132" t="s">
        <v>841</v>
      </c>
      <c r="C293" s="134" t="s">
        <v>2689</v>
      </c>
      <c r="D293" s="133" t="s">
        <v>1161</v>
      </c>
      <c r="E293" s="288" t="s">
        <v>1208</v>
      </c>
      <c r="F293" s="133" t="s">
        <v>900</v>
      </c>
      <c r="G293" s="133">
        <v>239</v>
      </c>
      <c r="H293" s="133">
        <v>98523005</v>
      </c>
      <c r="I293" s="423" t="s">
        <v>842</v>
      </c>
      <c r="J293" s="77" t="s">
        <v>843</v>
      </c>
      <c r="K293" s="8" t="s">
        <v>849</v>
      </c>
      <c r="L293" s="10">
        <v>39387</v>
      </c>
      <c r="M293" s="10">
        <v>39387</v>
      </c>
      <c r="N293" s="355">
        <f t="shared" si="11"/>
        <v>308</v>
      </c>
      <c r="O293" s="152">
        <v>308</v>
      </c>
      <c r="P293" s="271"/>
      <c r="Q293" s="207"/>
      <c r="R293" s="207"/>
      <c r="S293" s="101">
        <v>38</v>
      </c>
      <c r="T293" s="11"/>
      <c r="U293" s="161"/>
      <c r="V293" s="75"/>
      <c r="W293" s="75"/>
    </row>
    <row r="294" spans="1:24" ht="19.5" customHeight="1">
      <c r="A294" s="17">
        <v>284</v>
      </c>
      <c r="B294" s="132" t="s">
        <v>852</v>
      </c>
      <c r="C294" s="134" t="s">
        <v>1897</v>
      </c>
      <c r="D294" s="133" t="s">
        <v>903</v>
      </c>
      <c r="E294" s="288" t="s">
        <v>1208</v>
      </c>
      <c r="F294" s="133" t="s">
        <v>900</v>
      </c>
      <c r="G294" s="133">
        <v>240</v>
      </c>
      <c r="H294" s="133">
        <v>96319504</v>
      </c>
      <c r="I294" s="423" t="s">
        <v>853</v>
      </c>
      <c r="J294" s="77" t="s">
        <v>854</v>
      </c>
      <c r="K294" s="8" t="s">
        <v>849</v>
      </c>
      <c r="L294" s="10">
        <v>39388</v>
      </c>
      <c r="M294" s="10">
        <v>39388</v>
      </c>
      <c r="N294" s="355">
        <f t="shared" si="11"/>
        <v>308</v>
      </c>
      <c r="O294" s="152">
        <v>308</v>
      </c>
      <c r="P294" s="271"/>
      <c r="Q294" s="207"/>
      <c r="R294" s="207"/>
      <c r="S294" s="101">
        <v>38</v>
      </c>
      <c r="T294" s="11"/>
      <c r="U294" s="161"/>
      <c r="V294" s="75"/>
      <c r="W294" s="75"/>
      <c r="X294" s="81"/>
    </row>
    <row r="295" spans="1:24" ht="19.5" customHeight="1">
      <c r="A295" s="17">
        <v>285</v>
      </c>
      <c r="B295" s="132" t="s">
        <v>880</v>
      </c>
      <c r="C295" s="134" t="s">
        <v>929</v>
      </c>
      <c r="D295" s="133" t="s">
        <v>903</v>
      </c>
      <c r="E295" s="288" t="s">
        <v>1208</v>
      </c>
      <c r="F295" s="133" t="s">
        <v>900</v>
      </c>
      <c r="G295" s="133">
        <v>251</v>
      </c>
      <c r="H295" s="133">
        <v>97897603</v>
      </c>
      <c r="I295" s="423" t="s">
        <v>881</v>
      </c>
      <c r="J295" s="77" t="s">
        <v>892</v>
      </c>
      <c r="K295" s="8" t="s">
        <v>882</v>
      </c>
      <c r="L295" s="10">
        <v>39392</v>
      </c>
      <c r="M295" s="348">
        <v>39398</v>
      </c>
      <c r="N295" s="355">
        <f t="shared" si="11"/>
        <v>308</v>
      </c>
      <c r="O295" s="152">
        <v>308</v>
      </c>
      <c r="P295" s="271"/>
      <c r="Q295" s="207"/>
      <c r="R295" s="207"/>
      <c r="S295" s="101">
        <v>38</v>
      </c>
      <c r="T295" s="11"/>
      <c r="U295" s="161"/>
      <c r="V295" s="75"/>
      <c r="W295" s="75"/>
      <c r="X295" s="81"/>
    </row>
    <row r="296" spans="1:23" ht="19.5" customHeight="1">
      <c r="A296" s="17">
        <v>286</v>
      </c>
      <c r="B296" s="132" t="s">
        <v>2702</v>
      </c>
      <c r="C296" s="134" t="s">
        <v>1277</v>
      </c>
      <c r="D296" s="133" t="s">
        <v>1161</v>
      </c>
      <c r="E296" s="288" t="s">
        <v>1208</v>
      </c>
      <c r="F296" s="133" t="s">
        <v>900</v>
      </c>
      <c r="G296" s="153">
        <v>121</v>
      </c>
      <c r="H296" s="153">
        <v>96335036</v>
      </c>
      <c r="I296" s="431" t="s">
        <v>491</v>
      </c>
      <c r="J296" s="77" t="s">
        <v>1905</v>
      </c>
      <c r="K296" s="188" t="s">
        <v>490</v>
      </c>
      <c r="L296" s="210">
        <v>39403</v>
      </c>
      <c r="M296" s="377">
        <v>39419</v>
      </c>
      <c r="N296" s="355">
        <f t="shared" si="11"/>
        <v>298</v>
      </c>
      <c r="O296" s="182">
        <v>298</v>
      </c>
      <c r="P296" s="271"/>
      <c r="Q296" s="207"/>
      <c r="R296" s="207"/>
      <c r="S296" s="101"/>
      <c r="T296" s="11"/>
      <c r="U296" s="161"/>
      <c r="V296" s="75"/>
      <c r="W296" s="75"/>
    </row>
    <row r="297" spans="1:23" ht="19.5" customHeight="1">
      <c r="A297" s="17">
        <v>287</v>
      </c>
      <c r="B297" s="132" t="s">
        <v>493</v>
      </c>
      <c r="C297" s="134" t="s">
        <v>108</v>
      </c>
      <c r="D297" s="133" t="s">
        <v>937</v>
      </c>
      <c r="E297" s="288" t="s">
        <v>1208</v>
      </c>
      <c r="F297" s="133" t="s">
        <v>900</v>
      </c>
      <c r="G297" s="153">
        <v>123</v>
      </c>
      <c r="H297" s="153">
        <v>91081703</v>
      </c>
      <c r="I297" s="423" t="s">
        <v>494</v>
      </c>
      <c r="J297" s="77" t="s">
        <v>495</v>
      </c>
      <c r="K297" s="188" t="s">
        <v>496</v>
      </c>
      <c r="L297" s="210">
        <v>39403</v>
      </c>
      <c r="M297" s="377">
        <v>39419</v>
      </c>
      <c r="N297" s="355">
        <f t="shared" si="11"/>
        <v>298</v>
      </c>
      <c r="O297" s="182">
        <v>298</v>
      </c>
      <c r="P297" s="271"/>
      <c r="Q297" s="207"/>
      <c r="R297" s="207"/>
      <c r="S297" s="101"/>
      <c r="T297" s="11"/>
      <c r="U297" s="161"/>
      <c r="V297" s="75"/>
      <c r="W297" s="75"/>
    </row>
    <row r="298" spans="1:23" ht="19.5" customHeight="1">
      <c r="A298" s="17">
        <v>288</v>
      </c>
      <c r="B298" s="132" t="s">
        <v>103</v>
      </c>
      <c r="C298" s="134" t="s">
        <v>1405</v>
      </c>
      <c r="D298" s="133" t="s">
        <v>1218</v>
      </c>
      <c r="E298" s="288" t="s">
        <v>1208</v>
      </c>
      <c r="F298" s="133" t="s">
        <v>900</v>
      </c>
      <c r="G298" s="153">
        <v>124</v>
      </c>
      <c r="H298" s="153">
        <v>94599561</v>
      </c>
      <c r="I298" s="77" t="s">
        <v>497</v>
      </c>
      <c r="J298" s="237" t="s">
        <v>498</v>
      </c>
      <c r="K298" s="188" t="s">
        <v>499</v>
      </c>
      <c r="L298" s="210">
        <v>39403</v>
      </c>
      <c r="M298" s="377">
        <v>39419</v>
      </c>
      <c r="N298" s="355">
        <f t="shared" si="11"/>
        <v>298</v>
      </c>
      <c r="O298" s="182">
        <v>298</v>
      </c>
      <c r="P298" s="271"/>
      <c r="Q298" s="207"/>
      <c r="R298" s="207"/>
      <c r="S298" s="101"/>
      <c r="T298" s="11"/>
      <c r="U298" s="161"/>
      <c r="V298" s="75"/>
      <c r="W298" s="75"/>
    </row>
    <row r="299" spans="1:23" ht="19.5" customHeight="1">
      <c r="A299" s="17">
        <v>289</v>
      </c>
      <c r="B299" s="132" t="s">
        <v>500</v>
      </c>
      <c r="C299" s="134" t="s">
        <v>501</v>
      </c>
      <c r="D299" s="133" t="s">
        <v>937</v>
      </c>
      <c r="E299" s="288" t="s">
        <v>1208</v>
      </c>
      <c r="F299" s="133" t="s">
        <v>900</v>
      </c>
      <c r="G299" s="153">
        <v>125</v>
      </c>
      <c r="H299" s="153">
        <v>91392810</v>
      </c>
      <c r="I299" s="423" t="s">
        <v>502</v>
      </c>
      <c r="J299" s="77"/>
      <c r="K299" s="188" t="s">
        <v>42</v>
      </c>
      <c r="L299" s="210">
        <v>39404</v>
      </c>
      <c r="M299" s="377">
        <v>39419</v>
      </c>
      <c r="N299" s="355">
        <f t="shared" si="11"/>
        <v>298</v>
      </c>
      <c r="O299" s="182">
        <v>298</v>
      </c>
      <c r="P299" s="271"/>
      <c r="Q299" s="207"/>
      <c r="R299" s="207"/>
      <c r="S299" s="101"/>
      <c r="T299" s="11"/>
      <c r="U299" s="161"/>
      <c r="V299" s="75"/>
      <c r="W299" s="75"/>
    </row>
    <row r="300" spans="1:27" ht="19.5" customHeight="1">
      <c r="A300" s="17">
        <v>290</v>
      </c>
      <c r="B300" s="132" t="s">
        <v>2297</v>
      </c>
      <c r="C300" s="134" t="s">
        <v>1440</v>
      </c>
      <c r="D300" s="133" t="s">
        <v>937</v>
      </c>
      <c r="E300" s="288" t="s">
        <v>1208</v>
      </c>
      <c r="F300" s="133" t="s">
        <v>900</v>
      </c>
      <c r="G300" s="153">
        <v>127</v>
      </c>
      <c r="H300" s="153">
        <v>98284757</v>
      </c>
      <c r="I300" s="423" t="s">
        <v>1441</v>
      </c>
      <c r="J300" s="77" t="s">
        <v>1442</v>
      </c>
      <c r="K300" s="212" t="s">
        <v>41</v>
      </c>
      <c r="L300" s="210">
        <v>39407</v>
      </c>
      <c r="M300" s="377">
        <v>39419</v>
      </c>
      <c r="N300" s="355">
        <f t="shared" si="11"/>
        <v>308</v>
      </c>
      <c r="O300" s="152">
        <v>308</v>
      </c>
      <c r="P300" s="271"/>
      <c r="Q300" s="207"/>
      <c r="R300" s="207"/>
      <c r="S300" s="101"/>
      <c r="T300" s="11"/>
      <c r="U300" s="161"/>
      <c r="V300" s="75"/>
      <c r="W300" s="75"/>
      <c r="X300" s="81" t="s">
        <v>1439</v>
      </c>
      <c r="AA300" s="81" t="s">
        <v>1439</v>
      </c>
    </row>
    <row r="301" spans="1:23" ht="19.5" customHeight="1">
      <c r="A301" s="17">
        <v>291</v>
      </c>
      <c r="B301" s="132" t="s">
        <v>39</v>
      </c>
      <c r="C301" s="134" t="s">
        <v>119</v>
      </c>
      <c r="D301" s="133" t="s">
        <v>1161</v>
      </c>
      <c r="E301" s="288" t="s">
        <v>1208</v>
      </c>
      <c r="F301" s="133" t="s">
        <v>900</v>
      </c>
      <c r="G301" s="153">
        <v>253</v>
      </c>
      <c r="H301" s="153">
        <v>96392284</v>
      </c>
      <c r="I301" s="423" t="s">
        <v>504</v>
      </c>
      <c r="J301" s="77" t="s">
        <v>534</v>
      </c>
      <c r="K301" s="188" t="s">
        <v>535</v>
      </c>
      <c r="L301" s="210">
        <v>39403</v>
      </c>
      <c r="M301" s="377">
        <v>39419</v>
      </c>
      <c r="N301" s="355">
        <f t="shared" si="11"/>
        <v>308</v>
      </c>
      <c r="O301" s="152">
        <v>308</v>
      </c>
      <c r="P301" s="271"/>
      <c r="Q301" s="207"/>
      <c r="R301" s="207"/>
      <c r="S301" s="101"/>
      <c r="T301" s="11"/>
      <c r="U301" s="161"/>
      <c r="V301" s="75"/>
      <c r="W301" s="75"/>
    </row>
    <row r="302" spans="1:23" ht="19.5" customHeight="1">
      <c r="A302" s="17">
        <v>292</v>
      </c>
      <c r="B302" s="132" t="s">
        <v>536</v>
      </c>
      <c r="C302" s="134" t="s">
        <v>1967</v>
      </c>
      <c r="D302" s="133" t="s">
        <v>903</v>
      </c>
      <c r="E302" s="288" t="s">
        <v>1208</v>
      </c>
      <c r="F302" s="133" t="s">
        <v>900</v>
      </c>
      <c r="G302" s="153">
        <v>254</v>
      </c>
      <c r="H302" s="153">
        <v>96255569</v>
      </c>
      <c r="I302" s="423" t="s">
        <v>1345</v>
      </c>
      <c r="J302" s="77" t="s">
        <v>545</v>
      </c>
      <c r="K302" s="188" t="s">
        <v>546</v>
      </c>
      <c r="L302" s="210">
        <v>39403</v>
      </c>
      <c r="M302" s="377">
        <v>39419</v>
      </c>
      <c r="N302" s="355">
        <f t="shared" si="11"/>
        <v>308</v>
      </c>
      <c r="O302" s="152">
        <v>308</v>
      </c>
      <c r="P302" s="271"/>
      <c r="Q302" s="207"/>
      <c r="R302" s="207"/>
      <c r="S302" s="101"/>
      <c r="T302" s="11"/>
      <c r="U302" s="161"/>
      <c r="V302" s="75"/>
      <c r="W302" s="75"/>
    </row>
    <row r="303" spans="1:23" ht="19.5" customHeight="1">
      <c r="A303" s="17">
        <v>293</v>
      </c>
      <c r="B303" s="132" t="s">
        <v>547</v>
      </c>
      <c r="C303" s="134" t="s">
        <v>548</v>
      </c>
      <c r="D303" s="133" t="s">
        <v>1495</v>
      </c>
      <c r="E303" s="288" t="s">
        <v>1208</v>
      </c>
      <c r="F303" s="133" t="s">
        <v>900</v>
      </c>
      <c r="G303" s="153">
        <v>255</v>
      </c>
      <c r="H303" s="153">
        <v>6618701297</v>
      </c>
      <c r="I303" s="423" t="s">
        <v>1361</v>
      </c>
      <c r="J303" s="77" t="s">
        <v>549</v>
      </c>
      <c r="K303" s="188" t="s">
        <v>45</v>
      </c>
      <c r="L303" s="210">
        <v>39416</v>
      </c>
      <c r="M303" s="377">
        <v>39419</v>
      </c>
      <c r="N303" s="355">
        <f t="shared" si="11"/>
        <v>268</v>
      </c>
      <c r="O303" s="211">
        <v>268</v>
      </c>
      <c r="P303" s="271"/>
      <c r="Q303" s="207"/>
      <c r="R303" s="207"/>
      <c r="S303" s="101"/>
      <c r="T303" s="11"/>
      <c r="U303" s="161"/>
      <c r="V303" s="75"/>
      <c r="W303" s="75"/>
    </row>
    <row r="304" spans="1:23" ht="19.5" customHeight="1">
      <c r="A304" s="17">
        <v>294</v>
      </c>
      <c r="B304" s="132" t="s">
        <v>550</v>
      </c>
      <c r="C304" s="134" t="s">
        <v>551</v>
      </c>
      <c r="D304" s="133" t="s">
        <v>937</v>
      </c>
      <c r="E304" s="288" t="s">
        <v>1208</v>
      </c>
      <c r="F304" s="133" t="s">
        <v>900</v>
      </c>
      <c r="G304" s="153">
        <v>256</v>
      </c>
      <c r="H304" s="153"/>
      <c r="I304" s="423" t="s">
        <v>1354</v>
      </c>
      <c r="J304" s="77"/>
      <c r="K304" s="188" t="s">
        <v>40</v>
      </c>
      <c r="L304" s="210">
        <v>39397</v>
      </c>
      <c r="M304" s="377">
        <v>39419</v>
      </c>
      <c r="N304" s="355">
        <f t="shared" si="11"/>
        <v>308</v>
      </c>
      <c r="O304" s="152">
        <v>308</v>
      </c>
      <c r="P304" s="271"/>
      <c r="Q304" s="207"/>
      <c r="R304" s="207"/>
      <c r="S304" s="101"/>
      <c r="T304" s="11"/>
      <c r="U304" s="200"/>
      <c r="V304" s="75"/>
      <c r="W304" s="75"/>
    </row>
    <row r="305" spans="1:23" ht="19.5" customHeight="1">
      <c r="A305" s="17">
        <v>295</v>
      </c>
      <c r="B305" s="132" t="s">
        <v>557</v>
      </c>
      <c r="C305" s="134" t="s">
        <v>558</v>
      </c>
      <c r="D305" s="133" t="s">
        <v>1303</v>
      </c>
      <c r="E305" s="288" t="s">
        <v>1208</v>
      </c>
      <c r="F305" s="133" t="s">
        <v>900</v>
      </c>
      <c r="G305" s="153">
        <v>259</v>
      </c>
      <c r="H305" s="153">
        <v>81888401</v>
      </c>
      <c r="I305" s="423" t="s">
        <v>559</v>
      </c>
      <c r="J305" s="77" t="s">
        <v>560</v>
      </c>
      <c r="K305" s="188" t="s">
        <v>610</v>
      </c>
      <c r="L305" s="210">
        <v>39404</v>
      </c>
      <c r="M305" s="377">
        <v>39419</v>
      </c>
      <c r="N305" s="355">
        <f t="shared" si="11"/>
        <v>298</v>
      </c>
      <c r="O305" s="182">
        <v>298</v>
      </c>
      <c r="P305" s="271"/>
      <c r="Q305" s="207"/>
      <c r="R305" s="207"/>
      <c r="S305" s="101"/>
      <c r="T305" s="11"/>
      <c r="U305" s="161"/>
      <c r="V305" s="75"/>
      <c r="W305" s="75"/>
    </row>
    <row r="306" spans="1:23" ht="19.5" customHeight="1">
      <c r="A306" s="17">
        <v>296</v>
      </c>
      <c r="B306" s="132" t="s">
        <v>611</v>
      </c>
      <c r="C306" s="134" t="s">
        <v>932</v>
      </c>
      <c r="D306" s="133" t="s">
        <v>903</v>
      </c>
      <c r="E306" s="288" t="s">
        <v>1208</v>
      </c>
      <c r="F306" s="133" t="s">
        <v>900</v>
      </c>
      <c r="G306" s="153">
        <v>136</v>
      </c>
      <c r="H306" s="153">
        <v>96844680</v>
      </c>
      <c r="I306" s="423" t="s">
        <v>612</v>
      </c>
      <c r="J306" s="77" t="s">
        <v>2426</v>
      </c>
      <c r="K306" s="8" t="s">
        <v>37</v>
      </c>
      <c r="L306" s="10">
        <v>39408</v>
      </c>
      <c r="M306" s="348">
        <v>39419</v>
      </c>
      <c r="N306" s="355">
        <f t="shared" si="11"/>
        <v>298</v>
      </c>
      <c r="O306" s="182">
        <v>298</v>
      </c>
      <c r="P306" s="271"/>
      <c r="Q306" s="207"/>
      <c r="R306" s="207"/>
      <c r="S306" s="101"/>
      <c r="T306" s="11"/>
      <c r="U306" s="161"/>
      <c r="V306" s="75"/>
      <c r="W306" s="75"/>
    </row>
    <row r="307" spans="1:23" ht="19.5" customHeight="1">
      <c r="A307" s="17">
        <v>297</v>
      </c>
      <c r="B307" s="132" t="s">
        <v>199</v>
      </c>
      <c r="C307" s="134" t="s">
        <v>932</v>
      </c>
      <c r="D307" s="133" t="s">
        <v>903</v>
      </c>
      <c r="E307" s="288" t="s">
        <v>1208</v>
      </c>
      <c r="F307" s="133" t="s">
        <v>900</v>
      </c>
      <c r="G307" s="153">
        <v>137</v>
      </c>
      <c r="H307" s="153">
        <v>98332624</v>
      </c>
      <c r="I307" s="423" t="s">
        <v>83</v>
      </c>
      <c r="J307" s="77" t="s">
        <v>2426</v>
      </c>
      <c r="K307" s="8" t="s">
        <v>38</v>
      </c>
      <c r="L307" s="10">
        <v>39408</v>
      </c>
      <c r="M307" s="348">
        <v>39419</v>
      </c>
      <c r="N307" s="355">
        <f t="shared" si="11"/>
        <v>298</v>
      </c>
      <c r="O307" s="182">
        <v>298</v>
      </c>
      <c r="P307" s="271"/>
      <c r="Q307" s="207"/>
      <c r="R307" s="207"/>
      <c r="S307" s="101"/>
      <c r="T307" s="11"/>
      <c r="U307" s="161"/>
      <c r="V307" s="75"/>
      <c r="W307" s="75"/>
    </row>
    <row r="308" spans="1:23" ht="19.5" customHeight="1">
      <c r="A308" s="17">
        <v>298</v>
      </c>
      <c r="B308" s="132" t="s">
        <v>613</v>
      </c>
      <c r="C308" s="134" t="s">
        <v>1217</v>
      </c>
      <c r="D308" s="133" t="s">
        <v>1218</v>
      </c>
      <c r="E308" s="288" t="s">
        <v>1208</v>
      </c>
      <c r="F308" s="133" t="s">
        <v>900</v>
      </c>
      <c r="G308" s="153">
        <v>138</v>
      </c>
      <c r="H308" s="153">
        <v>90663723</v>
      </c>
      <c r="I308" s="423" t="s">
        <v>614</v>
      </c>
      <c r="J308" s="77" t="s">
        <v>615</v>
      </c>
      <c r="K308" s="8" t="s">
        <v>616</v>
      </c>
      <c r="L308" s="10">
        <v>39406</v>
      </c>
      <c r="M308" s="348">
        <v>39419</v>
      </c>
      <c r="N308" s="355">
        <f t="shared" si="11"/>
        <v>308</v>
      </c>
      <c r="O308" s="152">
        <v>308</v>
      </c>
      <c r="P308" s="271"/>
      <c r="Q308" s="207"/>
      <c r="R308" s="207"/>
      <c r="S308" s="101"/>
      <c r="T308" s="11"/>
      <c r="U308" s="161"/>
      <c r="V308" s="75"/>
      <c r="W308" s="75"/>
    </row>
    <row r="309" spans="1:24" ht="19.5" customHeight="1">
      <c r="A309" s="17">
        <v>299</v>
      </c>
      <c r="B309" s="132" t="s">
        <v>617</v>
      </c>
      <c r="C309" s="134" t="s">
        <v>1302</v>
      </c>
      <c r="D309" s="133" t="s">
        <v>1303</v>
      </c>
      <c r="E309" s="288" t="s">
        <v>1208</v>
      </c>
      <c r="F309" s="133" t="s">
        <v>900</v>
      </c>
      <c r="G309" s="153">
        <v>139</v>
      </c>
      <c r="H309" s="153">
        <v>97813329</v>
      </c>
      <c r="I309" s="423" t="s">
        <v>618</v>
      </c>
      <c r="J309" s="77"/>
      <c r="K309" s="8" t="s">
        <v>619</v>
      </c>
      <c r="L309" s="10">
        <v>39416</v>
      </c>
      <c r="M309" s="348">
        <v>39419</v>
      </c>
      <c r="N309" s="355">
        <f t="shared" si="11"/>
        <v>298</v>
      </c>
      <c r="O309" s="182">
        <v>298</v>
      </c>
      <c r="P309" s="271"/>
      <c r="Q309" s="207"/>
      <c r="R309" s="207"/>
      <c r="S309" s="101"/>
      <c r="T309" s="11"/>
      <c r="U309" s="161"/>
      <c r="V309" s="75"/>
      <c r="W309" s="75"/>
      <c r="X309" s="145"/>
    </row>
    <row r="310" spans="1:27" ht="19.5" customHeight="1">
      <c r="A310" s="17">
        <v>300</v>
      </c>
      <c r="B310" s="132" t="s">
        <v>587</v>
      </c>
      <c r="C310" s="134" t="s">
        <v>588</v>
      </c>
      <c r="D310" s="133" t="s">
        <v>1218</v>
      </c>
      <c r="E310" s="288" t="s">
        <v>1208</v>
      </c>
      <c r="F310" s="133" t="s">
        <v>900</v>
      </c>
      <c r="G310" s="153">
        <v>140</v>
      </c>
      <c r="H310" s="153">
        <v>96199568</v>
      </c>
      <c r="I310" s="423" t="s">
        <v>589</v>
      </c>
      <c r="J310" s="77" t="s">
        <v>590</v>
      </c>
      <c r="K310" s="8" t="s">
        <v>621</v>
      </c>
      <c r="L310" s="10">
        <v>39416</v>
      </c>
      <c r="M310" s="10">
        <v>39416</v>
      </c>
      <c r="N310" s="355">
        <f t="shared" si="11"/>
        <v>298</v>
      </c>
      <c r="O310" s="182">
        <v>298</v>
      </c>
      <c r="P310" s="271"/>
      <c r="Q310" s="207"/>
      <c r="R310" s="207"/>
      <c r="S310" s="101"/>
      <c r="T310" s="11"/>
      <c r="U310" s="161"/>
      <c r="V310" s="75"/>
      <c r="W310" s="75"/>
      <c r="X310" s="132" t="s">
        <v>586</v>
      </c>
      <c r="AA310" s="438" t="s">
        <v>586</v>
      </c>
    </row>
    <row r="311" spans="1:23" ht="19.5" customHeight="1">
      <c r="A311" s="17">
        <v>301</v>
      </c>
      <c r="B311" s="132" t="s">
        <v>622</v>
      </c>
      <c r="C311" s="134" t="s">
        <v>1217</v>
      </c>
      <c r="D311" s="133" t="s">
        <v>1218</v>
      </c>
      <c r="E311" s="288" t="s">
        <v>1208</v>
      </c>
      <c r="F311" s="133" t="s">
        <v>900</v>
      </c>
      <c r="G311" s="153">
        <v>261</v>
      </c>
      <c r="H311" s="153">
        <v>91822307</v>
      </c>
      <c r="I311" s="77" t="s">
        <v>623</v>
      </c>
      <c r="J311" s="77" t="s">
        <v>624</v>
      </c>
      <c r="K311" s="8" t="s">
        <v>625</v>
      </c>
      <c r="L311" s="10">
        <v>39411</v>
      </c>
      <c r="M311" s="348">
        <v>39419</v>
      </c>
      <c r="N311" s="355">
        <f t="shared" si="11"/>
        <v>308</v>
      </c>
      <c r="O311" s="152">
        <v>308</v>
      </c>
      <c r="P311" s="271"/>
      <c r="Q311" s="207"/>
      <c r="R311" s="207"/>
      <c r="S311" s="101"/>
      <c r="T311" s="11"/>
      <c r="U311" s="200"/>
      <c r="V311" s="75"/>
      <c r="W311" s="75"/>
    </row>
    <row r="312" spans="1:23" ht="19.5" customHeight="1">
      <c r="A312" s="17">
        <v>302</v>
      </c>
      <c r="B312" s="132" t="s">
        <v>626</v>
      </c>
      <c r="C312" s="134" t="s">
        <v>627</v>
      </c>
      <c r="D312" s="133" t="s">
        <v>937</v>
      </c>
      <c r="E312" s="288" t="s">
        <v>1208</v>
      </c>
      <c r="F312" s="133" t="s">
        <v>900</v>
      </c>
      <c r="G312" s="133">
        <v>128</v>
      </c>
      <c r="H312" s="153">
        <v>96492606</v>
      </c>
      <c r="I312" s="77" t="s">
        <v>628</v>
      </c>
      <c r="J312" s="77" t="s">
        <v>629</v>
      </c>
      <c r="K312" s="8" t="s">
        <v>621</v>
      </c>
      <c r="L312" s="10">
        <v>39413</v>
      </c>
      <c r="M312" s="10">
        <v>39413</v>
      </c>
      <c r="N312" s="355">
        <f t="shared" si="11"/>
        <v>298</v>
      </c>
      <c r="O312" s="182">
        <v>298</v>
      </c>
      <c r="P312" s="271"/>
      <c r="Q312" s="207"/>
      <c r="R312" s="207"/>
      <c r="S312" s="101"/>
      <c r="T312" s="11"/>
      <c r="U312" s="161"/>
      <c r="V312" s="75"/>
      <c r="W312" s="75"/>
    </row>
    <row r="313" spans="1:23" ht="19.5" customHeight="1">
      <c r="A313" s="17">
        <v>303</v>
      </c>
      <c r="B313" s="132" t="s">
        <v>2103</v>
      </c>
      <c r="C313" s="134" t="s">
        <v>1713</v>
      </c>
      <c r="D313" s="133" t="s">
        <v>1303</v>
      </c>
      <c r="E313" s="288" t="s">
        <v>1208</v>
      </c>
      <c r="F313" s="133" t="s">
        <v>900</v>
      </c>
      <c r="G313" s="133">
        <v>129</v>
      </c>
      <c r="H313" s="133">
        <v>93367215</v>
      </c>
      <c r="I313" s="423" t="s">
        <v>2104</v>
      </c>
      <c r="J313" s="77" t="s">
        <v>2105</v>
      </c>
      <c r="K313" s="8" t="s">
        <v>153</v>
      </c>
      <c r="L313" s="10">
        <v>39432</v>
      </c>
      <c r="M313" s="348">
        <v>39437</v>
      </c>
      <c r="N313" s="355">
        <f t="shared" si="11"/>
        <v>298</v>
      </c>
      <c r="O313" s="182">
        <v>298</v>
      </c>
      <c r="P313" s="271"/>
      <c r="Q313" s="207"/>
      <c r="R313" s="207"/>
      <c r="S313" s="101"/>
      <c r="T313" s="225"/>
      <c r="U313" s="161"/>
      <c r="V313" s="75"/>
      <c r="W313" s="75"/>
    </row>
    <row r="314" spans="1:24" ht="19.5" customHeight="1">
      <c r="A314" s="17">
        <v>304</v>
      </c>
      <c r="B314" s="132" t="s">
        <v>1762</v>
      </c>
      <c r="C314" s="134" t="s">
        <v>1763</v>
      </c>
      <c r="D314" s="133" t="s">
        <v>903</v>
      </c>
      <c r="E314" s="288" t="s">
        <v>1208</v>
      </c>
      <c r="F314" s="133" t="s">
        <v>900</v>
      </c>
      <c r="G314" s="133">
        <v>263</v>
      </c>
      <c r="H314" s="133">
        <v>97453018</v>
      </c>
      <c r="I314" s="423" t="s">
        <v>1764</v>
      </c>
      <c r="J314" s="77" t="s">
        <v>1765</v>
      </c>
      <c r="K314" s="8" t="s">
        <v>621</v>
      </c>
      <c r="L314" s="10">
        <v>39419</v>
      </c>
      <c r="M314" s="10">
        <v>39419</v>
      </c>
      <c r="N314" s="355">
        <f t="shared" si="11"/>
        <v>308</v>
      </c>
      <c r="O314" s="152">
        <v>308</v>
      </c>
      <c r="P314" s="271"/>
      <c r="Q314" s="207"/>
      <c r="R314" s="207"/>
      <c r="S314" s="101"/>
      <c r="T314" s="11"/>
      <c r="U314" s="161"/>
      <c r="V314" s="75"/>
      <c r="W314" s="75"/>
      <c r="X314" s="81" t="s">
        <v>1768</v>
      </c>
    </row>
    <row r="315" spans="1:23" ht="19.5" customHeight="1">
      <c r="A315" s="17">
        <v>305</v>
      </c>
      <c r="B315" s="132" t="s">
        <v>1771</v>
      </c>
      <c r="C315" s="134" t="s">
        <v>929</v>
      </c>
      <c r="D315" s="133" t="s">
        <v>903</v>
      </c>
      <c r="E315" s="288" t="s">
        <v>1208</v>
      </c>
      <c r="F315" s="133" t="s">
        <v>900</v>
      </c>
      <c r="G315" s="133">
        <v>264</v>
      </c>
      <c r="H315" s="133">
        <v>91721577</v>
      </c>
      <c r="I315" s="423" t="s">
        <v>1616</v>
      </c>
      <c r="J315" s="77" t="s">
        <v>1617</v>
      </c>
      <c r="K315" s="8" t="s">
        <v>621</v>
      </c>
      <c r="L315" s="10">
        <v>39430</v>
      </c>
      <c r="M315" s="10">
        <v>39430</v>
      </c>
      <c r="N315" s="355">
        <f t="shared" si="11"/>
        <v>298</v>
      </c>
      <c r="O315" s="182">
        <v>298</v>
      </c>
      <c r="P315" s="271"/>
      <c r="Q315" s="207"/>
      <c r="R315" s="207"/>
      <c r="S315" s="101"/>
      <c r="T315" s="11"/>
      <c r="U315" s="161"/>
      <c r="V315" s="75"/>
      <c r="W315" s="75"/>
    </row>
    <row r="316" spans="1:24" ht="19.5" customHeight="1">
      <c r="A316" s="17">
        <v>306</v>
      </c>
      <c r="B316" s="132" t="s">
        <v>704</v>
      </c>
      <c r="C316" s="134" t="s">
        <v>1213</v>
      </c>
      <c r="D316" s="133" t="s">
        <v>903</v>
      </c>
      <c r="E316" s="288" t="s">
        <v>1208</v>
      </c>
      <c r="F316" s="133" t="s">
        <v>900</v>
      </c>
      <c r="G316" s="133">
        <v>265</v>
      </c>
      <c r="H316" s="133">
        <v>97501838</v>
      </c>
      <c r="I316" s="423" t="s">
        <v>77</v>
      </c>
      <c r="J316" s="77" t="s">
        <v>708</v>
      </c>
      <c r="K316" s="8" t="s">
        <v>706</v>
      </c>
      <c r="L316" s="10">
        <v>39428</v>
      </c>
      <c r="M316" s="348">
        <v>39457</v>
      </c>
      <c r="N316" s="355">
        <f t="shared" si="11"/>
        <v>298</v>
      </c>
      <c r="O316" s="182">
        <v>298</v>
      </c>
      <c r="P316" s="271"/>
      <c r="Q316" s="207"/>
      <c r="R316" s="207"/>
      <c r="S316" s="101"/>
      <c r="T316" s="225"/>
      <c r="U316" s="161"/>
      <c r="V316" s="75"/>
      <c r="W316" s="75"/>
      <c r="X316" s="81"/>
    </row>
    <row r="317" spans="1:24" ht="19.5" customHeight="1">
      <c r="A317" s="17">
        <v>307</v>
      </c>
      <c r="B317" s="132" t="s">
        <v>711</v>
      </c>
      <c r="C317" s="134" t="s">
        <v>1213</v>
      </c>
      <c r="D317" s="133" t="s">
        <v>903</v>
      </c>
      <c r="E317" s="288" t="s">
        <v>1208</v>
      </c>
      <c r="F317" s="133" t="s">
        <v>900</v>
      </c>
      <c r="G317" s="133">
        <v>266</v>
      </c>
      <c r="H317" s="133">
        <v>81220848</v>
      </c>
      <c r="I317" s="423" t="s">
        <v>710</v>
      </c>
      <c r="J317" s="77" t="s">
        <v>709</v>
      </c>
      <c r="K317" s="8" t="s">
        <v>707</v>
      </c>
      <c r="L317" s="10">
        <v>39428</v>
      </c>
      <c r="M317" s="348">
        <v>39457</v>
      </c>
      <c r="N317" s="355">
        <f t="shared" si="11"/>
        <v>298</v>
      </c>
      <c r="O317" s="182">
        <v>298</v>
      </c>
      <c r="P317" s="271"/>
      <c r="Q317" s="207"/>
      <c r="R317" s="207"/>
      <c r="S317" s="101"/>
      <c r="T317" s="225"/>
      <c r="U317" s="161"/>
      <c r="V317" s="75"/>
      <c r="W317" s="75"/>
      <c r="X317" s="81"/>
    </row>
    <row r="318" spans="1:23" ht="19.5" customHeight="1">
      <c r="A318" s="17">
        <v>308</v>
      </c>
      <c r="B318" s="132" t="s">
        <v>1788</v>
      </c>
      <c r="C318" s="134" t="s">
        <v>1789</v>
      </c>
      <c r="D318" s="133" t="s">
        <v>1495</v>
      </c>
      <c r="E318" s="288" t="s">
        <v>1208</v>
      </c>
      <c r="F318" s="133" t="s">
        <v>900</v>
      </c>
      <c r="G318" s="133">
        <v>283</v>
      </c>
      <c r="H318" s="133"/>
      <c r="I318" s="423" t="s">
        <v>2322</v>
      </c>
      <c r="J318" s="77"/>
      <c r="K318" s="8" t="s">
        <v>1310</v>
      </c>
      <c r="L318" s="10">
        <v>39437</v>
      </c>
      <c r="M318" s="348">
        <v>39437</v>
      </c>
      <c r="N318" s="355">
        <f t="shared" si="11"/>
        <v>268</v>
      </c>
      <c r="O318" s="18">
        <v>268</v>
      </c>
      <c r="P318" s="271"/>
      <c r="Q318" s="207"/>
      <c r="R318" s="207"/>
      <c r="S318" s="101"/>
      <c r="T318" s="11"/>
      <c r="U318" s="161"/>
      <c r="V318" s="75"/>
      <c r="W318" s="75"/>
    </row>
    <row r="319" spans="1:27" ht="19.5" customHeight="1">
      <c r="A319" s="17">
        <v>309</v>
      </c>
      <c r="B319" s="43" t="s">
        <v>1981</v>
      </c>
      <c r="C319" s="104" t="s">
        <v>2711</v>
      </c>
      <c r="D319" s="133" t="s">
        <v>1495</v>
      </c>
      <c r="E319" s="288" t="s">
        <v>1208</v>
      </c>
      <c r="F319" s="133" t="s">
        <v>900</v>
      </c>
      <c r="G319" s="133">
        <v>284</v>
      </c>
      <c r="H319" s="133"/>
      <c r="I319" s="104" t="s">
        <v>2115</v>
      </c>
      <c r="J319" s="77" t="s">
        <v>1980</v>
      </c>
      <c r="K319" s="8" t="s">
        <v>1310</v>
      </c>
      <c r="L319" s="10">
        <v>39437</v>
      </c>
      <c r="M319" s="348">
        <v>39437</v>
      </c>
      <c r="N319" s="355">
        <f aca="true" t="shared" si="12" ref="N319:N325">+O319+U319</f>
        <v>268</v>
      </c>
      <c r="O319" s="18">
        <v>268</v>
      </c>
      <c r="P319" s="271"/>
      <c r="Q319" s="207"/>
      <c r="R319" s="207"/>
      <c r="S319" s="101"/>
      <c r="T319" s="11"/>
      <c r="U319" s="161"/>
      <c r="V319" s="75"/>
      <c r="W319" s="75"/>
      <c r="AA319" s="77" t="s">
        <v>1980</v>
      </c>
    </row>
    <row r="320" spans="1:27" ht="19.5" customHeight="1">
      <c r="A320" s="17">
        <v>310</v>
      </c>
      <c r="B320" s="43" t="s">
        <v>1982</v>
      </c>
      <c r="C320" s="104" t="s">
        <v>2711</v>
      </c>
      <c r="D320" s="133" t="s">
        <v>1495</v>
      </c>
      <c r="E320" s="288" t="s">
        <v>1208</v>
      </c>
      <c r="F320" s="133" t="s">
        <v>900</v>
      </c>
      <c r="G320" s="133">
        <v>285</v>
      </c>
      <c r="H320" s="133"/>
      <c r="I320" s="104" t="s">
        <v>2115</v>
      </c>
      <c r="J320" s="77" t="s">
        <v>1980</v>
      </c>
      <c r="K320" s="8" t="s">
        <v>1310</v>
      </c>
      <c r="L320" s="10">
        <v>39437</v>
      </c>
      <c r="M320" s="348">
        <v>39437</v>
      </c>
      <c r="N320" s="355">
        <f t="shared" si="12"/>
        <v>268</v>
      </c>
      <c r="O320" s="18">
        <v>268</v>
      </c>
      <c r="P320" s="271"/>
      <c r="Q320" s="207"/>
      <c r="R320" s="207"/>
      <c r="S320" s="101"/>
      <c r="T320" s="11"/>
      <c r="U320" s="161"/>
      <c r="V320" s="75"/>
      <c r="W320" s="75"/>
      <c r="AA320" s="77" t="s">
        <v>1980</v>
      </c>
    </row>
    <row r="321" spans="1:23" ht="19.5" customHeight="1">
      <c r="A321" s="17">
        <v>311</v>
      </c>
      <c r="B321" s="132" t="s">
        <v>2434</v>
      </c>
      <c r="C321" s="134" t="s">
        <v>2112</v>
      </c>
      <c r="D321" s="133" t="s">
        <v>1495</v>
      </c>
      <c r="E321" s="288" t="s">
        <v>1208</v>
      </c>
      <c r="F321" s="133" t="s">
        <v>900</v>
      </c>
      <c r="G321" s="133">
        <v>286</v>
      </c>
      <c r="H321" s="133"/>
      <c r="I321" s="423" t="s">
        <v>2323</v>
      </c>
      <c r="J321" s="77"/>
      <c r="K321" s="8" t="s">
        <v>1310</v>
      </c>
      <c r="L321" s="10">
        <v>39437</v>
      </c>
      <c r="M321" s="348">
        <v>39437</v>
      </c>
      <c r="N321" s="355">
        <f t="shared" si="12"/>
        <v>268</v>
      </c>
      <c r="O321" s="18">
        <v>268</v>
      </c>
      <c r="P321" s="271"/>
      <c r="Q321" s="207"/>
      <c r="R321" s="207"/>
      <c r="S321" s="101"/>
      <c r="T321" s="11"/>
      <c r="U321" s="161"/>
      <c r="V321" s="75"/>
      <c r="W321" s="75"/>
    </row>
    <row r="322" spans="1:23" ht="19.5" customHeight="1">
      <c r="A322" s="17">
        <v>312</v>
      </c>
      <c r="B322" s="132" t="s">
        <v>1187</v>
      </c>
      <c r="C322" s="134" t="s">
        <v>2112</v>
      </c>
      <c r="D322" s="133" t="s">
        <v>1495</v>
      </c>
      <c r="E322" s="288" t="s">
        <v>1208</v>
      </c>
      <c r="F322" s="133" t="s">
        <v>900</v>
      </c>
      <c r="G322" s="133">
        <v>287</v>
      </c>
      <c r="H322" s="133"/>
      <c r="I322" s="104" t="s">
        <v>2510</v>
      </c>
      <c r="J322" s="77"/>
      <c r="K322" s="8" t="s">
        <v>1310</v>
      </c>
      <c r="L322" s="10">
        <v>39437</v>
      </c>
      <c r="M322" s="348">
        <v>39437</v>
      </c>
      <c r="N322" s="355">
        <f t="shared" si="12"/>
        <v>268</v>
      </c>
      <c r="O322" s="18">
        <v>268</v>
      </c>
      <c r="P322" s="271"/>
      <c r="Q322" s="207"/>
      <c r="R322" s="207"/>
      <c r="S322" s="101"/>
      <c r="T322" s="11"/>
      <c r="U322" s="161"/>
      <c r="V322" s="75"/>
      <c r="W322" s="75"/>
    </row>
    <row r="323" spans="1:27" ht="19.5" customHeight="1">
      <c r="A323" s="17">
        <v>313</v>
      </c>
      <c r="B323" s="132" t="s">
        <v>2320</v>
      </c>
      <c r="C323" s="134" t="s">
        <v>1381</v>
      </c>
      <c r="D323" s="133" t="s">
        <v>1303</v>
      </c>
      <c r="E323" s="288" t="s">
        <v>1208</v>
      </c>
      <c r="F323" s="133" t="s">
        <v>900</v>
      </c>
      <c r="G323" s="133">
        <v>288</v>
      </c>
      <c r="H323" s="133">
        <v>97491927</v>
      </c>
      <c r="I323" s="423" t="s">
        <v>1583</v>
      </c>
      <c r="J323" s="77" t="s">
        <v>2321</v>
      </c>
      <c r="K323" s="8" t="s">
        <v>834</v>
      </c>
      <c r="L323" s="10">
        <v>39442</v>
      </c>
      <c r="M323" s="348">
        <v>39444</v>
      </c>
      <c r="N323" s="355">
        <f t="shared" si="12"/>
        <v>268</v>
      </c>
      <c r="O323" s="18">
        <v>268</v>
      </c>
      <c r="P323" s="271"/>
      <c r="Q323" s="207"/>
      <c r="R323" s="207"/>
      <c r="S323" s="101"/>
      <c r="T323" s="11"/>
      <c r="U323" s="161"/>
      <c r="V323" s="75"/>
      <c r="W323" s="75"/>
      <c r="X323" s="81" t="s">
        <v>2319</v>
      </c>
      <c r="AA323" s="81" t="s">
        <v>2319</v>
      </c>
    </row>
    <row r="324" spans="1:24" ht="19.5" customHeight="1">
      <c r="A324" s="17">
        <v>314</v>
      </c>
      <c r="B324" s="132" t="s">
        <v>1778</v>
      </c>
      <c r="C324" s="134" t="s">
        <v>1779</v>
      </c>
      <c r="D324" s="133" t="s">
        <v>1303</v>
      </c>
      <c r="E324" s="288" t="s">
        <v>1208</v>
      </c>
      <c r="F324" s="133" t="s">
        <v>900</v>
      </c>
      <c r="G324" s="133">
        <v>290</v>
      </c>
      <c r="H324" s="133">
        <v>68420065</v>
      </c>
      <c r="I324" s="77" t="s">
        <v>1780</v>
      </c>
      <c r="J324" s="77" t="s">
        <v>1781</v>
      </c>
      <c r="K324" s="8" t="s">
        <v>1782</v>
      </c>
      <c r="L324" s="10">
        <v>39444</v>
      </c>
      <c r="M324" s="348">
        <v>39457</v>
      </c>
      <c r="N324" s="355">
        <f t="shared" si="12"/>
        <v>298</v>
      </c>
      <c r="O324" s="182">
        <v>298</v>
      </c>
      <c r="P324" s="271"/>
      <c r="Q324" s="207"/>
      <c r="R324" s="207"/>
      <c r="S324" s="101">
        <v>38</v>
      </c>
      <c r="T324" s="86"/>
      <c r="U324" s="86"/>
      <c r="V324" s="75"/>
      <c r="W324" s="75"/>
      <c r="X324" s="81" t="s">
        <v>1783</v>
      </c>
    </row>
    <row r="325" spans="1:23" ht="19.5" customHeight="1">
      <c r="A325" s="17">
        <v>315</v>
      </c>
      <c r="B325" s="132" t="s">
        <v>758</v>
      </c>
      <c r="C325" s="134" t="s">
        <v>1277</v>
      </c>
      <c r="D325" s="133" t="s">
        <v>1161</v>
      </c>
      <c r="E325" s="288" t="s">
        <v>1208</v>
      </c>
      <c r="F325" s="133" t="s">
        <v>900</v>
      </c>
      <c r="G325" s="133">
        <v>291</v>
      </c>
      <c r="H325" s="133">
        <v>81805650</v>
      </c>
      <c r="I325" s="423" t="s">
        <v>759</v>
      </c>
      <c r="J325" s="77" t="s">
        <v>760</v>
      </c>
      <c r="K325" s="8" t="s">
        <v>2087</v>
      </c>
      <c r="L325" s="10">
        <v>39456</v>
      </c>
      <c r="M325" s="10">
        <v>39456</v>
      </c>
      <c r="N325" s="355">
        <f t="shared" si="12"/>
        <v>298</v>
      </c>
      <c r="O325" s="182">
        <v>298</v>
      </c>
      <c r="P325" s="271"/>
      <c r="Q325" s="207"/>
      <c r="R325" s="207"/>
      <c r="S325" s="101">
        <v>38</v>
      </c>
      <c r="T325" s="86"/>
      <c r="U325" s="86"/>
      <c r="V325" s="75"/>
      <c r="W325" s="75"/>
    </row>
    <row r="326" spans="1:24" ht="19.5" customHeight="1">
      <c r="A326" s="17">
        <v>316</v>
      </c>
      <c r="B326" s="132" t="s">
        <v>2389</v>
      </c>
      <c r="C326" s="134" t="s">
        <v>2390</v>
      </c>
      <c r="D326" s="133" t="s">
        <v>1218</v>
      </c>
      <c r="E326" s="288" t="s">
        <v>1208</v>
      </c>
      <c r="F326" s="133" t="s">
        <v>900</v>
      </c>
      <c r="G326" s="153">
        <v>293</v>
      </c>
      <c r="H326" s="153">
        <v>91810853</v>
      </c>
      <c r="I326" s="423" t="s">
        <v>2418</v>
      </c>
      <c r="J326" s="8" t="s">
        <v>2419</v>
      </c>
      <c r="K326" s="77" t="s">
        <v>1409</v>
      </c>
      <c r="L326" s="44">
        <v>39455</v>
      </c>
      <c r="M326" s="44">
        <v>39463</v>
      </c>
      <c r="N326" s="371">
        <f aca="true" t="shared" si="13" ref="N326:N331">+O326+U326</f>
        <v>268</v>
      </c>
      <c r="O326" s="18">
        <v>268</v>
      </c>
      <c r="P326" s="271"/>
      <c r="Q326" s="207"/>
      <c r="R326" s="207"/>
      <c r="S326" s="101"/>
      <c r="T326" s="86"/>
      <c r="U326" s="86"/>
      <c r="V326" s="75"/>
      <c r="W326" s="75"/>
      <c r="X326" s="81" t="s">
        <v>1410</v>
      </c>
    </row>
    <row r="327" spans="1:27" ht="19.5" customHeight="1">
      <c r="A327" s="17">
        <v>317</v>
      </c>
      <c r="B327" s="43" t="s">
        <v>762</v>
      </c>
      <c r="C327" s="104" t="s">
        <v>1290</v>
      </c>
      <c r="D327" s="128" t="s">
        <v>903</v>
      </c>
      <c r="E327" s="288" t="s">
        <v>1208</v>
      </c>
      <c r="F327" s="133" t="s">
        <v>900</v>
      </c>
      <c r="G327" s="153">
        <v>294</v>
      </c>
      <c r="H327" s="153">
        <v>96205609</v>
      </c>
      <c r="I327" s="423" t="s">
        <v>298</v>
      </c>
      <c r="J327" s="77" t="s">
        <v>1288</v>
      </c>
      <c r="K327" s="8" t="s">
        <v>1806</v>
      </c>
      <c r="L327" s="343">
        <v>39462</v>
      </c>
      <c r="M327" s="343">
        <v>39465</v>
      </c>
      <c r="N327" s="371">
        <f t="shared" si="13"/>
        <v>328</v>
      </c>
      <c r="O327" s="257">
        <v>328</v>
      </c>
      <c r="P327" s="271"/>
      <c r="Q327" s="207"/>
      <c r="R327" s="207"/>
      <c r="S327" s="101"/>
      <c r="T327" s="86"/>
      <c r="U327" s="86"/>
      <c r="V327" s="75"/>
      <c r="W327" s="75"/>
      <c r="X327" s="81"/>
      <c r="AA327" t="s">
        <v>1289</v>
      </c>
    </row>
    <row r="328" spans="1:23" ht="19.5" customHeight="1">
      <c r="A328" s="17">
        <v>318</v>
      </c>
      <c r="B328" s="132" t="s">
        <v>1834</v>
      </c>
      <c r="C328" s="134" t="s">
        <v>1496</v>
      </c>
      <c r="D328" s="133" t="s">
        <v>899</v>
      </c>
      <c r="E328" s="288" t="s">
        <v>1208</v>
      </c>
      <c r="F328" s="133" t="s">
        <v>900</v>
      </c>
      <c r="G328" s="153">
        <v>295</v>
      </c>
      <c r="H328" s="153"/>
      <c r="I328" s="423" t="s">
        <v>2660</v>
      </c>
      <c r="J328" s="8" t="s">
        <v>2661</v>
      </c>
      <c r="K328" s="8" t="s">
        <v>732</v>
      </c>
      <c r="L328" s="109">
        <v>39463</v>
      </c>
      <c r="M328" s="109">
        <v>39463</v>
      </c>
      <c r="N328" s="371">
        <f t="shared" si="13"/>
        <v>268</v>
      </c>
      <c r="O328" s="18">
        <v>268</v>
      </c>
      <c r="P328" s="271"/>
      <c r="Q328" s="207"/>
      <c r="R328" s="207"/>
      <c r="S328" s="101"/>
      <c r="T328" s="86"/>
      <c r="U328" s="86"/>
      <c r="V328" s="75"/>
      <c r="W328" s="75"/>
    </row>
    <row r="329" spans="1:23" ht="19.5" customHeight="1">
      <c r="A329" s="17">
        <v>319</v>
      </c>
      <c r="B329" s="132" t="s">
        <v>1835</v>
      </c>
      <c r="C329" s="134" t="s">
        <v>1496</v>
      </c>
      <c r="D329" s="133" t="s">
        <v>899</v>
      </c>
      <c r="E329" s="288" t="s">
        <v>1208</v>
      </c>
      <c r="F329" s="133" t="s">
        <v>900</v>
      </c>
      <c r="G329" s="153">
        <v>296</v>
      </c>
      <c r="H329" s="153">
        <v>96604798</v>
      </c>
      <c r="I329" s="423" t="s">
        <v>2662</v>
      </c>
      <c r="J329" s="8" t="s">
        <v>2663</v>
      </c>
      <c r="K329" s="8" t="s">
        <v>732</v>
      </c>
      <c r="L329" s="109">
        <v>39463</v>
      </c>
      <c r="M329" s="109">
        <v>39463</v>
      </c>
      <c r="N329" s="371">
        <f t="shared" si="13"/>
        <v>268</v>
      </c>
      <c r="O329" s="18">
        <v>268</v>
      </c>
      <c r="P329" s="271"/>
      <c r="Q329" s="207"/>
      <c r="R329" s="207"/>
      <c r="S329" s="101"/>
      <c r="T329" s="86"/>
      <c r="U329" s="86"/>
      <c r="V329" s="75"/>
      <c r="W329" s="75"/>
    </row>
    <row r="330" spans="1:24" ht="19.5" customHeight="1">
      <c r="A330" s="17">
        <v>320</v>
      </c>
      <c r="B330" s="132" t="s">
        <v>2472</v>
      </c>
      <c r="C330" s="134" t="s">
        <v>2473</v>
      </c>
      <c r="D330" s="133" t="s">
        <v>937</v>
      </c>
      <c r="E330" s="288" t="s">
        <v>1208</v>
      </c>
      <c r="F330" s="133" t="s">
        <v>900</v>
      </c>
      <c r="G330" s="133">
        <v>297</v>
      </c>
      <c r="H330" s="133">
        <v>96248760</v>
      </c>
      <c r="I330" s="424" t="s">
        <v>2420</v>
      </c>
      <c r="J330" s="132" t="s">
        <v>1907</v>
      </c>
      <c r="K330" s="8" t="s">
        <v>621</v>
      </c>
      <c r="L330" s="10">
        <v>39467</v>
      </c>
      <c r="M330" s="10">
        <v>39467</v>
      </c>
      <c r="N330" s="371">
        <f t="shared" si="13"/>
        <v>308</v>
      </c>
      <c r="O330" s="152">
        <v>308</v>
      </c>
      <c r="P330" s="271"/>
      <c r="Q330" s="207"/>
      <c r="R330" s="207"/>
      <c r="S330" s="101"/>
      <c r="T330" s="86"/>
      <c r="U330" s="86"/>
      <c r="V330" s="75"/>
      <c r="W330" s="75"/>
      <c r="X330" s="356" t="s">
        <v>1906</v>
      </c>
    </row>
    <row r="331" spans="1:24" ht="19.5" customHeight="1">
      <c r="A331" s="17">
        <v>321</v>
      </c>
      <c r="B331" s="132" t="s">
        <v>2400</v>
      </c>
      <c r="C331" s="134" t="s">
        <v>627</v>
      </c>
      <c r="D331" s="133" t="s">
        <v>937</v>
      </c>
      <c r="E331" s="288" t="s">
        <v>1208</v>
      </c>
      <c r="F331" s="133" t="s">
        <v>900</v>
      </c>
      <c r="G331" s="133">
        <v>262</v>
      </c>
      <c r="H331" s="133">
        <v>97540786</v>
      </c>
      <c r="I331" s="423" t="s">
        <v>2401</v>
      </c>
      <c r="J331" s="77" t="s">
        <v>2402</v>
      </c>
      <c r="K331" s="8" t="s">
        <v>1766</v>
      </c>
      <c r="L331" s="10">
        <v>39467</v>
      </c>
      <c r="M331" s="10">
        <v>39471</v>
      </c>
      <c r="N331" s="371">
        <f t="shared" si="13"/>
        <v>298</v>
      </c>
      <c r="O331" s="182">
        <v>298</v>
      </c>
      <c r="P331" s="271"/>
      <c r="Q331" s="207"/>
      <c r="R331" s="207"/>
      <c r="S331" s="101"/>
      <c r="T331" s="86"/>
      <c r="U331" s="86"/>
      <c r="V331" s="75"/>
      <c r="W331" s="75"/>
      <c r="X331" s="81" t="s">
        <v>1767</v>
      </c>
    </row>
    <row r="332" spans="1:23" ht="19.5" customHeight="1">
      <c r="A332" s="17">
        <v>322</v>
      </c>
      <c r="B332" s="132" t="s">
        <v>1250</v>
      </c>
      <c r="C332" s="134" t="s">
        <v>1404</v>
      </c>
      <c r="D332" s="133" t="s">
        <v>1161</v>
      </c>
      <c r="E332" s="288" t="s">
        <v>1208</v>
      </c>
      <c r="F332" s="133" t="s">
        <v>900</v>
      </c>
      <c r="G332" s="133">
        <v>304</v>
      </c>
      <c r="H332" s="133">
        <v>91449145</v>
      </c>
      <c r="I332" s="423" t="s">
        <v>1249</v>
      </c>
      <c r="J332" s="77" t="s">
        <v>1251</v>
      </c>
      <c r="K332" s="8" t="s">
        <v>621</v>
      </c>
      <c r="L332" s="10">
        <v>39469</v>
      </c>
      <c r="M332" s="10">
        <v>39469</v>
      </c>
      <c r="N332" s="355">
        <f aca="true" t="shared" si="14" ref="N332:N395">+O332+U332</f>
        <v>328</v>
      </c>
      <c r="O332" s="257">
        <v>328</v>
      </c>
      <c r="P332" s="271"/>
      <c r="Q332" s="207"/>
      <c r="R332" s="207"/>
      <c r="S332" s="101"/>
      <c r="T332" s="86"/>
      <c r="U332" s="86"/>
      <c r="V332" s="75"/>
      <c r="W332" s="75"/>
    </row>
    <row r="333" spans="1:27" ht="19.5" customHeight="1">
      <c r="A333" s="17">
        <v>323</v>
      </c>
      <c r="B333" s="132" t="s">
        <v>244</v>
      </c>
      <c r="C333" s="134" t="s">
        <v>245</v>
      </c>
      <c r="D333" s="133" t="s">
        <v>937</v>
      </c>
      <c r="E333" s="288" t="s">
        <v>1208</v>
      </c>
      <c r="F333" s="133" t="s">
        <v>900</v>
      </c>
      <c r="G333" s="153">
        <v>305</v>
      </c>
      <c r="H333" s="285">
        <v>90211230</v>
      </c>
      <c r="I333" s="423" t="s">
        <v>1513</v>
      </c>
      <c r="J333" s="77" t="s">
        <v>1514</v>
      </c>
      <c r="K333" s="8" t="s">
        <v>606</v>
      </c>
      <c r="L333" s="10">
        <v>39500</v>
      </c>
      <c r="M333" s="348">
        <v>39476</v>
      </c>
      <c r="N333" s="355">
        <f t="shared" si="14"/>
        <v>298</v>
      </c>
      <c r="O333" s="182">
        <v>298</v>
      </c>
      <c r="P333" s="271"/>
      <c r="Q333" s="207"/>
      <c r="R333" s="207"/>
      <c r="S333" s="101"/>
      <c r="T333" s="86"/>
      <c r="U333" s="86"/>
      <c r="V333" s="75"/>
      <c r="W333" s="75"/>
      <c r="X333" s="132" t="s">
        <v>565</v>
      </c>
      <c r="AA333" s="438" t="s">
        <v>565</v>
      </c>
    </row>
    <row r="334" spans="1:27" ht="19.5" customHeight="1">
      <c r="A334" s="17">
        <v>324</v>
      </c>
      <c r="B334" s="132" t="s">
        <v>105</v>
      </c>
      <c r="C334" s="134" t="s">
        <v>2473</v>
      </c>
      <c r="D334" s="133" t="s">
        <v>937</v>
      </c>
      <c r="E334" s="288" t="s">
        <v>1208</v>
      </c>
      <c r="F334" s="133" t="s">
        <v>900</v>
      </c>
      <c r="G334" s="133">
        <v>306</v>
      </c>
      <c r="H334" s="285" t="s">
        <v>2673</v>
      </c>
      <c r="I334" s="423" t="s">
        <v>106</v>
      </c>
      <c r="J334" s="77" t="s">
        <v>1819</v>
      </c>
      <c r="K334" s="255" t="s">
        <v>246</v>
      </c>
      <c r="L334" s="10">
        <v>39504</v>
      </c>
      <c r="M334" s="348">
        <v>39519</v>
      </c>
      <c r="N334" s="355">
        <f t="shared" si="14"/>
        <v>298</v>
      </c>
      <c r="O334" s="182">
        <v>298</v>
      </c>
      <c r="P334" s="271"/>
      <c r="Q334" s="207"/>
      <c r="R334" s="207"/>
      <c r="S334" s="101"/>
      <c r="T334" s="86"/>
      <c r="U334" s="86"/>
      <c r="V334" s="75"/>
      <c r="W334" s="75"/>
      <c r="X334" s="132" t="s">
        <v>605</v>
      </c>
      <c r="Y334" s="81" t="s">
        <v>2488</v>
      </c>
      <c r="AA334" s="438" t="s">
        <v>605</v>
      </c>
    </row>
    <row r="335" spans="1:24" ht="19.5" customHeight="1">
      <c r="A335" s="17">
        <v>325</v>
      </c>
      <c r="B335" s="132" t="s">
        <v>2413</v>
      </c>
      <c r="C335" s="134" t="s">
        <v>632</v>
      </c>
      <c r="D335" s="133" t="s">
        <v>1161</v>
      </c>
      <c r="E335" s="288" t="s">
        <v>1208</v>
      </c>
      <c r="F335" s="133" t="s">
        <v>900</v>
      </c>
      <c r="G335" s="133">
        <v>307</v>
      </c>
      <c r="H335" s="133">
        <v>67810485</v>
      </c>
      <c r="I335" s="423" t="s">
        <v>2414</v>
      </c>
      <c r="J335" s="154"/>
      <c r="K335" s="8" t="s">
        <v>129</v>
      </c>
      <c r="L335" s="10">
        <v>39465</v>
      </c>
      <c r="M335" s="348">
        <v>39476</v>
      </c>
      <c r="N335" s="355">
        <f t="shared" si="14"/>
        <v>298</v>
      </c>
      <c r="O335" s="182">
        <v>298</v>
      </c>
      <c r="P335" s="271"/>
      <c r="Q335" s="207"/>
      <c r="R335" s="207"/>
      <c r="S335" s="101"/>
      <c r="T335" s="86"/>
      <c r="U335" s="86"/>
      <c r="V335" s="75"/>
      <c r="W335" s="75"/>
      <c r="X335" s="81"/>
    </row>
    <row r="336" spans="1:24" ht="19.5" customHeight="1">
      <c r="A336" s="17">
        <v>326</v>
      </c>
      <c r="B336" s="132" t="s">
        <v>2074</v>
      </c>
      <c r="C336" s="134" t="s">
        <v>53</v>
      </c>
      <c r="D336" s="133" t="s">
        <v>899</v>
      </c>
      <c r="E336" s="288" t="s">
        <v>1208</v>
      </c>
      <c r="F336" s="133" t="s">
        <v>900</v>
      </c>
      <c r="G336" s="133">
        <v>308</v>
      </c>
      <c r="H336" s="133">
        <v>98253805</v>
      </c>
      <c r="I336" s="423" t="s">
        <v>1432</v>
      </c>
      <c r="J336" s="77" t="s">
        <v>1433</v>
      </c>
      <c r="K336" s="8" t="s">
        <v>1435</v>
      </c>
      <c r="L336" s="10">
        <v>39112</v>
      </c>
      <c r="M336" s="348">
        <v>39519</v>
      </c>
      <c r="N336" s="355">
        <f t="shared" si="14"/>
        <v>298</v>
      </c>
      <c r="O336" s="182">
        <v>298</v>
      </c>
      <c r="P336" s="271"/>
      <c r="Q336" s="207"/>
      <c r="R336" s="207"/>
      <c r="S336" s="101"/>
      <c r="T336" s="86"/>
      <c r="U336" s="86"/>
      <c r="V336" s="75"/>
      <c r="W336" s="75"/>
      <c r="X336" s="81" t="s">
        <v>1248</v>
      </c>
    </row>
    <row r="337" spans="1:23" ht="19.5" customHeight="1">
      <c r="A337" s="17">
        <v>327</v>
      </c>
      <c r="B337" s="132" t="s">
        <v>2667</v>
      </c>
      <c r="C337" s="134" t="s">
        <v>2668</v>
      </c>
      <c r="D337" s="133" t="s">
        <v>1303</v>
      </c>
      <c r="E337" s="333" t="s">
        <v>1209</v>
      </c>
      <c r="F337" s="133" t="s">
        <v>900</v>
      </c>
      <c r="G337" s="153">
        <v>309</v>
      </c>
      <c r="H337" s="153">
        <v>96342272</v>
      </c>
      <c r="I337" s="423" t="s">
        <v>2669</v>
      </c>
      <c r="J337" s="8" t="s">
        <v>1456</v>
      </c>
      <c r="K337" s="8" t="s">
        <v>1436</v>
      </c>
      <c r="L337" s="276">
        <v>39100</v>
      </c>
      <c r="M337" s="378">
        <v>39478</v>
      </c>
      <c r="N337" s="355">
        <f t="shared" si="14"/>
        <v>328</v>
      </c>
      <c r="O337" s="257">
        <v>328</v>
      </c>
      <c r="P337" s="271"/>
      <c r="Q337" s="207"/>
      <c r="R337" s="207"/>
      <c r="S337" s="101">
        <v>-18</v>
      </c>
      <c r="T337" s="86"/>
      <c r="U337" s="86"/>
      <c r="V337" s="75"/>
      <c r="W337" s="75"/>
    </row>
    <row r="338" spans="1:24" ht="19.5" customHeight="1">
      <c r="A338" s="17">
        <v>328</v>
      </c>
      <c r="B338" s="132" t="s">
        <v>2307</v>
      </c>
      <c r="C338" s="134" t="s">
        <v>566</v>
      </c>
      <c r="D338" s="133" t="s">
        <v>903</v>
      </c>
      <c r="E338" s="333" t="s">
        <v>1279</v>
      </c>
      <c r="F338" s="133" t="s">
        <v>900</v>
      </c>
      <c r="G338" s="153">
        <v>310</v>
      </c>
      <c r="H338" s="153">
        <v>97520670</v>
      </c>
      <c r="I338" s="423" t="s">
        <v>81</v>
      </c>
      <c r="J338" s="8" t="s">
        <v>801</v>
      </c>
      <c r="K338" s="43" t="s">
        <v>1820</v>
      </c>
      <c r="L338" s="10">
        <v>39471</v>
      </c>
      <c r="M338" s="348">
        <v>39476</v>
      </c>
      <c r="N338" s="355">
        <f t="shared" si="14"/>
        <v>298</v>
      </c>
      <c r="O338" s="182">
        <v>298</v>
      </c>
      <c r="P338" s="271"/>
      <c r="Q338" s="207"/>
      <c r="R338" s="207"/>
      <c r="S338" s="101"/>
      <c r="T338" s="86"/>
      <c r="U338" s="86"/>
      <c r="V338" s="75"/>
      <c r="W338" s="75"/>
      <c r="X338" s="81" t="s">
        <v>1248</v>
      </c>
    </row>
    <row r="339" spans="1:23" ht="19.5" customHeight="1">
      <c r="A339" s="17">
        <v>329</v>
      </c>
      <c r="B339" s="132" t="s">
        <v>1431</v>
      </c>
      <c r="C339" s="134" t="s">
        <v>2477</v>
      </c>
      <c r="D339" s="133" t="s">
        <v>937</v>
      </c>
      <c r="E339" s="288" t="s">
        <v>1208</v>
      </c>
      <c r="F339" s="133" t="s">
        <v>900</v>
      </c>
      <c r="G339" s="153">
        <v>311</v>
      </c>
      <c r="H339" s="153">
        <v>90014230</v>
      </c>
      <c r="I339" s="423" t="s">
        <v>1434</v>
      </c>
      <c r="J339" s="77"/>
      <c r="K339" s="8" t="s">
        <v>621</v>
      </c>
      <c r="L339" s="10">
        <v>39475</v>
      </c>
      <c r="M339" s="10">
        <v>39475</v>
      </c>
      <c r="N339" s="355">
        <f t="shared" si="14"/>
        <v>298</v>
      </c>
      <c r="O339" s="182">
        <v>298</v>
      </c>
      <c r="P339" s="271"/>
      <c r="Q339" s="207"/>
      <c r="R339" s="207"/>
      <c r="S339" s="101"/>
      <c r="T339" s="86"/>
      <c r="U339" s="86"/>
      <c r="V339" s="75"/>
      <c r="W339" s="75"/>
    </row>
    <row r="340" spans="1:24" ht="19.5" customHeight="1">
      <c r="A340" s="17">
        <v>330</v>
      </c>
      <c r="B340" s="132" t="s">
        <v>2397</v>
      </c>
      <c r="C340" s="134" t="s">
        <v>421</v>
      </c>
      <c r="D340" s="133" t="s">
        <v>903</v>
      </c>
      <c r="E340" s="288" t="s">
        <v>1208</v>
      </c>
      <c r="F340" s="133" t="s">
        <v>900</v>
      </c>
      <c r="G340" s="153">
        <v>312</v>
      </c>
      <c r="H340" s="153">
        <v>98563333</v>
      </c>
      <c r="I340" s="423" t="s">
        <v>2398</v>
      </c>
      <c r="J340" s="8" t="s">
        <v>2344</v>
      </c>
      <c r="K340" s="8" t="s">
        <v>2345</v>
      </c>
      <c r="L340" s="10">
        <v>39469</v>
      </c>
      <c r="M340" s="348">
        <v>39491</v>
      </c>
      <c r="N340" s="355">
        <f t="shared" si="14"/>
        <v>328</v>
      </c>
      <c r="O340" s="257">
        <v>328</v>
      </c>
      <c r="P340" s="271"/>
      <c r="Q340" s="207"/>
      <c r="R340" s="207"/>
      <c r="S340" s="101"/>
      <c r="T340" s="86"/>
      <c r="U340" s="86"/>
      <c r="V340" s="75"/>
      <c r="W340" s="75"/>
      <c r="X340" s="81" t="s">
        <v>2346</v>
      </c>
    </row>
    <row r="341" spans="1:24" ht="19.5" customHeight="1">
      <c r="A341" s="17">
        <v>331</v>
      </c>
      <c r="B341" s="132" t="s">
        <v>2075</v>
      </c>
      <c r="C341" s="134" t="s">
        <v>2076</v>
      </c>
      <c r="D341" s="133" t="s">
        <v>903</v>
      </c>
      <c r="E341" s="288" t="s">
        <v>1208</v>
      </c>
      <c r="F341" s="133" t="s">
        <v>900</v>
      </c>
      <c r="G341" s="133">
        <v>313</v>
      </c>
      <c r="H341" s="133">
        <v>98193139</v>
      </c>
      <c r="I341" s="423" t="s">
        <v>2364</v>
      </c>
      <c r="J341" s="77" t="s">
        <v>2365</v>
      </c>
      <c r="K341" s="8" t="s">
        <v>1528</v>
      </c>
      <c r="L341" s="10">
        <v>39490</v>
      </c>
      <c r="M341" s="348">
        <v>39519</v>
      </c>
      <c r="N341" s="355">
        <f t="shared" si="14"/>
        <v>298</v>
      </c>
      <c r="O341" s="182">
        <v>298</v>
      </c>
      <c r="P341" s="271"/>
      <c r="Q341" s="207"/>
      <c r="R341" s="207"/>
      <c r="S341" s="101"/>
      <c r="T341" s="86"/>
      <c r="U341" s="86"/>
      <c r="V341" s="75"/>
      <c r="W341" s="75"/>
      <c r="X341" s="81" t="s">
        <v>1248</v>
      </c>
    </row>
    <row r="342" spans="1:25" ht="19.5" customHeight="1">
      <c r="A342" s="17">
        <v>332</v>
      </c>
      <c r="B342" s="132" t="s">
        <v>1188</v>
      </c>
      <c r="C342" s="134" t="s">
        <v>1189</v>
      </c>
      <c r="D342" s="133" t="s">
        <v>1495</v>
      </c>
      <c r="E342" s="288" t="s">
        <v>1208</v>
      </c>
      <c r="F342" s="133" t="s">
        <v>900</v>
      </c>
      <c r="G342" s="133">
        <v>358</v>
      </c>
      <c r="H342" s="133" t="s">
        <v>1502</v>
      </c>
      <c r="I342" s="423" t="s">
        <v>1503</v>
      </c>
      <c r="J342" s="77"/>
      <c r="K342" s="8" t="s">
        <v>117</v>
      </c>
      <c r="L342" s="10">
        <v>39524</v>
      </c>
      <c r="M342" s="348">
        <v>39534</v>
      </c>
      <c r="N342" s="355">
        <f t="shared" si="14"/>
        <v>268</v>
      </c>
      <c r="O342" s="341">
        <v>268</v>
      </c>
      <c r="P342" s="271"/>
      <c r="Q342" s="207"/>
      <c r="R342" s="207"/>
      <c r="S342" s="329">
        <v>30</v>
      </c>
      <c r="T342" s="86"/>
      <c r="U342" s="86"/>
      <c r="V342" s="75"/>
      <c r="W342" s="75"/>
      <c r="X342" s="81" t="s">
        <v>116</v>
      </c>
      <c r="Y342" s="340" t="s">
        <v>1464</v>
      </c>
    </row>
    <row r="343" spans="1:27" ht="19.5" customHeight="1">
      <c r="A343" s="17">
        <v>333</v>
      </c>
      <c r="B343" s="132" t="s">
        <v>1787</v>
      </c>
      <c r="C343" s="134" t="s">
        <v>1189</v>
      </c>
      <c r="D343" s="133" t="s">
        <v>1495</v>
      </c>
      <c r="E343" s="288" t="s">
        <v>1208</v>
      </c>
      <c r="F343" s="133" t="s">
        <v>900</v>
      </c>
      <c r="G343" s="133">
        <v>359</v>
      </c>
      <c r="H343" s="133" t="s">
        <v>1506</v>
      </c>
      <c r="I343" s="423" t="s">
        <v>1504</v>
      </c>
      <c r="J343" s="77"/>
      <c r="K343" s="8" t="s">
        <v>1511</v>
      </c>
      <c r="L343" s="10">
        <v>39511</v>
      </c>
      <c r="M343" s="348">
        <v>39511</v>
      </c>
      <c r="N343" s="355">
        <f t="shared" si="14"/>
        <v>268</v>
      </c>
      <c r="O343" s="18">
        <v>268</v>
      </c>
      <c r="P343" s="271"/>
      <c r="Q343" s="207"/>
      <c r="R343" s="207"/>
      <c r="S343" s="101"/>
      <c r="T343" s="86"/>
      <c r="U343" s="86"/>
      <c r="V343" s="75"/>
      <c r="W343" s="75"/>
      <c r="AA343" s="139"/>
    </row>
    <row r="344" spans="1:27" ht="19.5" customHeight="1">
      <c r="A344" s="17">
        <v>334</v>
      </c>
      <c r="B344" s="43" t="s">
        <v>784</v>
      </c>
      <c r="C344" s="104" t="s">
        <v>785</v>
      </c>
      <c r="D344" s="133" t="s">
        <v>1495</v>
      </c>
      <c r="E344" s="288" t="s">
        <v>1208</v>
      </c>
      <c r="F344" s="133" t="s">
        <v>900</v>
      </c>
      <c r="G344" s="133">
        <v>360</v>
      </c>
      <c r="H344" s="133" t="s">
        <v>1505</v>
      </c>
      <c r="I344" s="423" t="s">
        <v>102</v>
      </c>
      <c r="J344" s="77"/>
      <c r="K344" s="8" t="s">
        <v>117</v>
      </c>
      <c r="L344" s="10">
        <v>39524</v>
      </c>
      <c r="M344" s="348">
        <v>39534</v>
      </c>
      <c r="N344" s="355">
        <f t="shared" si="14"/>
        <v>268</v>
      </c>
      <c r="O344" s="18">
        <v>268</v>
      </c>
      <c r="P344" s="271"/>
      <c r="Q344" s="207"/>
      <c r="R344" s="207"/>
      <c r="S344" s="101"/>
      <c r="T344" s="86"/>
      <c r="U344" s="86"/>
      <c r="V344" s="75"/>
      <c r="W344" s="75"/>
      <c r="X344" s="81" t="s">
        <v>116</v>
      </c>
      <c r="Y344" s="438" t="s">
        <v>783</v>
      </c>
      <c r="AA344" s="438" t="s">
        <v>783</v>
      </c>
    </row>
    <row r="345" spans="1:23" ht="19.5" customHeight="1">
      <c r="A345" s="17">
        <v>335</v>
      </c>
      <c r="B345" s="43" t="s">
        <v>2125</v>
      </c>
      <c r="C345" s="132" t="s">
        <v>1189</v>
      </c>
      <c r="D345" s="133" t="s">
        <v>1495</v>
      </c>
      <c r="E345" s="288" t="s">
        <v>1208</v>
      </c>
      <c r="F345" s="133" t="s">
        <v>900</v>
      </c>
      <c r="G345" s="133">
        <v>361</v>
      </c>
      <c r="H345" s="133"/>
      <c r="I345" s="77" t="s">
        <v>2509</v>
      </c>
      <c r="J345" s="77" t="s">
        <v>984</v>
      </c>
      <c r="K345" s="8" t="s">
        <v>1511</v>
      </c>
      <c r="L345" s="10">
        <v>39511</v>
      </c>
      <c r="M345" s="348">
        <v>39511</v>
      </c>
      <c r="N345" s="355">
        <f t="shared" si="14"/>
        <v>268</v>
      </c>
      <c r="O345" s="18">
        <v>268</v>
      </c>
      <c r="P345" s="271"/>
      <c r="Q345" s="207"/>
      <c r="R345" s="207"/>
      <c r="S345" s="101"/>
      <c r="T345" s="86"/>
      <c r="U345" s="86"/>
      <c r="V345" s="75"/>
      <c r="W345" s="75"/>
    </row>
    <row r="346" spans="1:24" ht="17.25" customHeight="1">
      <c r="A346" s="17">
        <v>336</v>
      </c>
      <c r="B346" s="43" t="s">
        <v>1979</v>
      </c>
      <c r="C346" s="104" t="s">
        <v>1220</v>
      </c>
      <c r="D346" s="133" t="s">
        <v>1495</v>
      </c>
      <c r="E346" s="288" t="s">
        <v>1208</v>
      </c>
      <c r="F346" s="133" t="s">
        <v>900</v>
      </c>
      <c r="G346" s="133">
        <v>362</v>
      </c>
      <c r="H346" s="133"/>
      <c r="I346" s="77"/>
      <c r="J346" s="77" t="s">
        <v>1977</v>
      </c>
      <c r="K346" s="79" t="s">
        <v>1511</v>
      </c>
      <c r="L346" s="80">
        <v>39511</v>
      </c>
      <c r="M346" s="348">
        <v>39511</v>
      </c>
      <c r="N346" s="355">
        <f t="shared" si="14"/>
        <v>268</v>
      </c>
      <c r="O346" s="105">
        <v>268</v>
      </c>
      <c r="P346" s="271"/>
      <c r="Q346" s="207"/>
      <c r="R346" s="207"/>
      <c r="S346" s="101"/>
      <c r="T346" s="86"/>
      <c r="U346" s="86"/>
      <c r="V346" s="75"/>
      <c r="W346" s="75"/>
      <c r="X346" s="81" t="s">
        <v>1978</v>
      </c>
    </row>
    <row r="347" spans="1:23" ht="17.25" customHeight="1">
      <c r="A347" s="17">
        <v>337</v>
      </c>
      <c r="B347" s="132" t="s">
        <v>1507</v>
      </c>
      <c r="C347" s="134" t="s">
        <v>551</v>
      </c>
      <c r="D347" s="133" t="s">
        <v>937</v>
      </c>
      <c r="E347" s="288" t="s">
        <v>1208</v>
      </c>
      <c r="F347" s="133" t="s">
        <v>900</v>
      </c>
      <c r="G347" s="133">
        <v>314</v>
      </c>
      <c r="H347" s="133">
        <v>97251011</v>
      </c>
      <c r="I347" s="423" t="s">
        <v>1508</v>
      </c>
      <c r="J347" s="77" t="s">
        <v>1509</v>
      </c>
      <c r="K347" s="8" t="s">
        <v>1510</v>
      </c>
      <c r="L347" s="10">
        <v>39494</v>
      </c>
      <c r="M347" s="348">
        <v>39519</v>
      </c>
      <c r="N347" s="355">
        <f t="shared" si="14"/>
        <v>338</v>
      </c>
      <c r="O347" s="344">
        <v>338</v>
      </c>
      <c r="P347" s="271"/>
      <c r="Q347" s="207"/>
      <c r="R347" s="207"/>
      <c r="S347" s="101"/>
      <c r="T347" s="86"/>
      <c r="U347" s="86"/>
      <c r="V347" s="75"/>
      <c r="W347" s="75"/>
    </row>
    <row r="348" spans="1:23" ht="16.5" customHeight="1">
      <c r="A348" s="17">
        <v>338</v>
      </c>
      <c r="B348" s="132" t="s">
        <v>561</v>
      </c>
      <c r="C348" s="134" t="s">
        <v>562</v>
      </c>
      <c r="D348" s="133" t="s">
        <v>937</v>
      </c>
      <c r="E348" s="288" t="s">
        <v>1208</v>
      </c>
      <c r="F348" s="133" t="s">
        <v>900</v>
      </c>
      <c r="G348" s="133">
        <v>315</v>
      </c>
      <c r="H348" s="9">
        <v>98189000</v>
      </c>
      <c r="I348" s="423" t="s">
        <v>563</v>
      </c>
      <c r="J348" s="8" t="s">
        <v>564</v>
      </c>
      <c r="K348" s="9" t="s">
        <v>1512</v>
      </c>
      <c r="L348" s="109">
        <v>39499</v>
      </c>
      <c r="M348" s="348">
        <v>39519</v>
      </c>
      <c r="N348" s="355">
        <f t="shared" si="14"/>
        <v>338</v>
      </c>
      <c r="O348" s="345">
        <v>338</v>
      </c>
      <c r="P348" s="271"/>
      <c r="Q348" s="207"/>
      <c r="R348" s="207"/>
      <c r="S348" s="101"/>
      <c r="T348" s="86"/>
      <c r="U348" s="86"/>
      <c r="V348" s="75"/>
      <c r="W348" s="75"/>
    </row>
    <row r="349" spans="1:23" ht="19.5" customHeight="1">
      <c r="A349" s="17">
        <v>339</v>
      </c>
      <c r="B349" s="132" t="s">
        <v>313</v>
      </c>
      <c r="C349" s="134" t="s">
        <v>1604</v>
      </c>
      <c r="D349" s="133" t="s">
        <v>903</v>
      </c>
      <c r="E349" s="288" t="s">
        <v>1208</v>
      </c>
      <c r="F349" s="133" t="s">
        <v>900</v>
      </c>
      <c r="G349" s="133">
        <v>355</v>
      </c>
      <c r="H349" s="133">
        <v>96545208</v>
      </c>
      <c r="I349" s="423" t="s">
        <v>78</v>
      </c>
      <c r="J349" s="77" t="s">
        <v>315</v>
      </c>
      <c r="K349" s="8" t="s">
        <v>314</v>
      </c>
      <c r="L349" s="10">
        <v>39503</v>
      </c>
      <c r="M349" s="348">
        <v>39519</v>
      </c>
      <c r="N349" s="355">
        <f t="shared" si="14"/>
        <v>298</v>
      </c>
      <c r="O349" s="18">
        <v>298</v>
      </c>
      <c r="P349" s="271"/>
      <c r="Q349" s="207"/>
      <c r="R349" s="207"/>
      <c r="S349" s="101"/>
      <c r="T349" s="86"/>
      <c r="U349" s="86"/>
      <c r="V349" s="75"/>
      <c r="W349" s="75"/>
    </row>
    <row r="350" spans="1:23" ht="19.5" customHeight="1">
      <c r="A350" s="17">
        <v>340</v>
      </c>
      <c r="B350" s="132" t="s">
        <v>1515</v>
      </c>
      <c r="C350" s="134" t="s">
        <v>1189</v>
      </c>
      <c r="D350" s="133" t="s">
        <v>1495</v>
      </c>
      <c r="E350" s="288" t="s">
        <v>1208</v>
      </c>
      <c r="F350" s="133" t="s">
        <v>900</v>
      </c>
      <c r="G350" s="133">
        <v>363</v>
      </c>
      <c r="H350" s="133" t="s">
        <v>1517</v>
      </c>
      <c r="I350" s="423" t="s">
        <v>1518</v>
      </c>
      <c r="J350" s="77" t="s">
        <v>1519</v>
      </c>
      <c r="K350" s="8" t="s">
        <v>1520</v>
      </c>
      <c r="L350" s="10">
        <v>39509</v>
      </c>
      <c r="M350" s="348">
        <v>39519</v>
      </c>
      <c r="N350" s="355">
        <f t="shared" si="14"/>
        <v>268</v>
      </c>
      <c r="O350" s="18">
        <v>268</v>
      </c>
      <c r="P350" s="271"/>
      <c r="Q350" s="207"/>
      <c r="R350" s="207"/>
      <c r="S350" s="101"/>
      <c r="T350" s="86"/>
      <c r="U350" s="86"/>
      <c r="V350" s="75"/>
      <c r="W350" s="75"/>
    </row>
    <row r="351" spans="1:23" ht="19.5" customHeight="1">
      <c r="A351" s="17">
        <v>341</v>
      </c>
      <c r="B351" s="132" t="s">
        <v>1516</v>
      </c>
      <c r="C351" s="134" t="s">
        <v>1189</v>
      </c>
      <c r="D351" s="133" t="s">
        <v>1495</v>
      </c>
      <c r="E351" s="288" t="s">
        <v>1208</v>
      </c>
      <c r="F351" s="133" t="s">
        <v>900</v>
      </c>
      <c r="G351" s="133">
        <v>364</v>
      </c>
      <c r="H351" s="133" t="s">
        <v>1517</v>
      </c>
      <c r="I351" s="423" t="s">
        <v>1518</v>
      </c>
      <c r="J351" s="77" t="s">
        <v>1519</v>
      </c>
      <c r="K351" s="8" t="s">
        <v>1521</v>
      </c>
      <c r="L351" s="10">
        <v>39509</v>
      </c>
      <c r="M351" s="348">
        <v>39519</v>
      </c>
      <c r="N351" s="355">
        <f t="shared" si="14"/>
        <v>268</v>
      </c>
      <c r="O351" s="18">
        <v>268</v>
      </c>
      <c r="P351" s="271"/>
      <c r="Q351" s="207"/>
      <c r="R351" s="207"/>
      <c r="S351" s="101"/>
      <c r="T351" s="86"/>
      <c r="U351" s="86"/>
      <c r="V351" s="75"/>
      <c r="W351" s="75"/>
    </row>
    <row r="352" spans="1:24" ht="19.5" customHeight="1">
      <c r="A352" s="17">
        <v>342</v>
      </c>
      <c r="B352" s="132" t="s">
        <v>1522</v>
      </c>
      <c r="C352" s="134" t="s">
        <v>2473</v>
      </c>
      <c r="D352" s="133" t="s">
        <v>937</v>
      </c>
      <c r="E352" s="288" t="s">
        <v>1208</v>
      </c>
      <c r="F352" s="133" t="s">
        <v>900</v>
      </c>
      <c r="G352" s="133">
        <v>317</v>
      </c>
      <c r="H352" s="133">
        <v>98363455</v>
      </c>
      <c r="I352" s="423" t="s">
        <v>1524</v>
      </c>
      <c r="J352" s="77" t="s">
        <v>322</v>
      </c>
      <c r="K352" s="8" t="s">
        <v>1525</v>
      </c>
      <c r="L352" s="10">
        <v>39510</v>
      </c>
      <c r="M352" s="348">
        <v>39519</v>
      </c>
      <c r="N352" s="355">
        <f t="shared" si="14"/>
        <v>298</v>
      </c>
      <c r="O352" s="182">
        <v>298</v>
      </c>
      <c r="P352" s="271"/>
      <c r="Q352" s="207"/>
      <c r="R352" s="207"/>
      <c r="S352" s="101"/>
      <c r="T352" s="86"/>
      <c r="U352" s="86"/>
      <c r="V352" s="75"/>
      <c r="W352" s="75"/>
      <c r="X352" s="145"/>
    </row>
    <row r="353" spans="1:25" ht="19.5" customHeight="1">
      <c r="A353" s="17">
        <v>343</v>
      </c>
      <c r="B353" s="132" t="s">
        <v>1523</v>
      </c>
      <c r="C353" s="134" t="s">
        <v>2473</v>
      </c>
      <c r="D353" s="133" t="s">
        <v>937</v>
      </c>
      <c r="E353" s="288" t="s">
        <v>1208</v>
      </c>
      <c r="F353" s="133" t="s">
        <v>900</v>
      </c>
      <c r="G353" s="133">
        <v>318</v>
      </c>
      <c r="H353" s="133">
        <v>98778815</v>
      </c>
      <c r="I353" s="423" t="s">
        <v>324</v>
      </c>
      <c r="J353" s="77" t="s">
        <v>323</v>
      </c>
      <c r="K353" s="8" t="s">
        <v>1526</v>
      </c>
      <c r="L353" s="10">
        <v>39510</v>
      </c>
      <c r="M353" s="348">
        <v>39519</v>
      </c>
      <c r="N353" s="355">
        <f t="shared" si="14"/>
        <v>298</v>
      </c>
      <c r="O353" s="182">
        <v>298</v>
      </c>
      <c r="P353" s="271"/>
      <c r="Q353" s="207"/>
      <c r="R353" s="207"/>
      <c r="S353" s="101"/>
      <c r="T353" s="86"/>
      <c r="U353" s="86"/>
      <c r="V353" s="75"/>
      <c r="W353" s="75"/>
      <c r="X353" s="358"/>
      <c r="Y353" s="7"/>
    </row>
    <row r="354" spans="1:25" ht="19.5" customHeight="1">
      <c r="A354" s="17">
        <v>344</v>
      </c>
      <c r="B354" s="132" t="s">
        <v>1140</v>
      </c>
      <c r="C354" s="134" t="s">
        <v>1537</v>
      </c>
      <c r="D354" s="133" t="s">
        <v>903</v>
      </c>
      <c r="E354" s="133"/>
      <c r="F354" s="133" t="s">
        <v>900</v>
      </c>
      <c r="G354" s="133">
        <v>321</v>
      </c>
      <c r="H354" s="133">
        <v>98516164</v>
      </c>
      <c r="I354" s="77" t="s">
        <v>2505</v>
      </c>
      <c r="J354" s="77" t="s">
        <v>1531</v>
      </c>
      <c r="K354" s="8" t="s">
        <v>1532</v>
      </c>
      <c r="L354" s="10">
        <v>39499</v>
      </c>
      <c r="M354" s="348">
        <v>39519</v>
      </c>
      <c r="N354" s="355">
        <f t="shared" si="14"/>
        <v>268</v>
      </c>
      <c r="O354" s="18">
        <v>268</v>
      </c>
      <c r="P354" s="271"/>
      <c r="Q354" s="207"/>
      <c r="R354" s="207"/>
      <c r="S354" s="101"/>
      <c r="T354" s="86"/>
      <c r="U354" s="86"/>
      <c r="V354" s="75"/>
      <c r="W354" s="75"/>
      <c r="X354" s="339" t="s">
        <v>1531</v>
      </c>
      <c r="Y354" s="7"/>
    </row>
    <row r="355" spans="1:25" ht="19.5" customHeight="1">
      <c r="A355" s="17">
        <v>345</v>
      </c>
      <c r="B355" s="132" t="s">
        <v>1141</v>
      </c>
      <c r="C355" s="134" t="s">
        <v>1537</v>
      </c>
      <c r="D355" s="133" t="s">
        <v>903</v>
      </c>
      <c r="E355" s="133"/>
      <c r="F355" s="133" t="s">
        <v>900</v>
      </c>
      <c r="G355" s="133">
        <v>322</v>
      </c>
      <c r="H355" s="133"/>
      <c r="I355" s="77" t="s">
        <v>1530</v>
      </c>
      <c r="J355" s="77" t="s">
        <v>1531</v>
      </c>
      <c r="K355" s="8" t="s">
        <v>1533</v>
      </c>
      <c r="L355" s="10">
        <v>39499</v>
      </c>
      <c r="M355" s="348">
        <v>39519</v>
      </c>
      <c r="N355" s="355">
        <f t="shared" si="14"/>
        <v>268</v>
      </c>
      <c r="O355" s="18">
        <v>268</v>
      </c>
      <c r="P355" s="271"/>
      <c r="Q355" s="207"/>
      <c r="R355" s="207"/>
      <c r="S355" s="101"/>
      <c r="T355" s="86"/>
      <c r="U355" s="86"/>
      <c r="V355" s="75"/>
      <c r="W355" s="75"/>
      <c r="X355" s="339" t="s">
        <v>1531</v>
      </c>
      <c r="Y355" s="7"/>
    </row>
    <row r="356" spans="1:25" ht="19.5" customHeight="1">
      <c r="A356" s="17">
        <v>346</v>
      </c>
      <c r="B356" s="132" t="s">
        <v>1142</v>
      </c>
      <c r="C356" s="134" t="s">
        <v>1537</v>
      </c>
      <c r="D356" s="133" t="s">
        <v>903</v>
      </c>
      <c r="E356" s="133"/>
      <c r="F356" s="133" t="s">
        <v>900</v>
      </c>
      <c r="G356" s="133">
        <v>323</v>
      </c>
      <c r="H356" s="133"/>
      <c r="I356" s="77" t="s">
        <v>1530</v>
      </c>
      <c r="J356" s="77" t="s">
        <v>1531</v>
      </c>
      <c r="K356" s="8" t="s">
        <v>1534</v>
      </c>
      <c r="L356" s="10">
        <v>39499</v>
      </c>
      <c r="M356" s="348">
        <v>39519</v>
      </c>
      <c r="N356" s="355">
        <f t="shared" si="14"/>
        <v>268</v>
      </c>
      <c r="O356" s="18">
        <v>268</v>
      </c>
      <c r="P356" s="271"/>
      <c r="Q356" s="207"/>
      <c r="R356" s="207"/>
      <c r="S356" s="101"/>
      <c r="T356" s="86"/>
      <c r="U356" s="86"/>
      <c r="V356" s="75"/>
      <c r="W356" s="75"/>
      <c r="X356" s="339" t="s">
        <v>1531</v>
      </c>
      <c r="Y356" s="7"/>
    </row>
    <row r="357" spans="1:25" ht="19.5" customHeight="1">
      <c r="A357" s="17">
        <v>347</v>
      </c>
      <c r="B357" s="132" t="s">
        <v>1143</v>
      </c>
      <c r="C357" s="134" t="s">
        <v>1537</v>
      </c>
      <c r="D357" s="133" t="s">
        <v>903</v>
      </c>
      <c r="E357" s="133"/>
      <c r="F357" s="133" t="s">
        <v>900</v>
      </c>
      <c r="G357" s="133">
        <v>324</v>
      </c>
      <c r="H357" s="133"/>
      <c r="I357" s="77" t="s">
        <v>1530</v>
      </c>
      <c r="J357" s="77" t="s">
        <v>1531</v>
      </c>
      <c r="K357" s="8" t="s">
        <v>1535</v>
      </c>
      <c r="L357" s="10">
        <v>39499</v>
      </c>
      <c r="M357" s="348">
        <v>39519</v>
      </c>
      <c r="N357" s="355">
        <f t="shared" si="14"/>
        <v>268</v>
      </c>
      <c r="O357" s="18">
        <v>268</v>
      </c>
      <c r="P357" s="271"/>
      <c r="Q357" s="207"/>
      <c r="R357" s="207"/>
      <c r="S357" s="101"/>
      <c r="T357" s="86"/>
      <c r="U357" s="86"/>
      <c r="V357" s="75"/>
      <c r="W357" s="75"/>
      <c r="X357" s="339" t="s">
        <v>1531</v>
      </c>
      <c r="Y357" s="7"/>
    </row>
    <row r="358" spans="1:25" ht="19.5" customHeight="1">
      <c r="A358" s="17">
        <v>348</v>
      </c>
      <c r="B358" s="132" t="s">
        <v>1144</v>
      </c>
      <c r="C358" s="134" t="s">
        <v>1537</v>
      </c>
      <c r="D358" s="133" t="s">
        <v>903</v>
      </c>
      <c r="E358" s="133"/>
      <c r="F358" s="133" t="s">
        <v>900</v>
      </c>
      <c r="G358" s="133">
        <v>325</v>
      </c>
      <c r="H358" s="133"/>
      <c r="I358" s="77" t="s">
        <v>1530</v>
      </c>
      <c r="J358" s="77" t="s">
        <v>1531</v>
      </c>
      <c r="K358" s="8" t="s">
        <v>1536</v>
      </c>
      <c r="L358" s="10">
        <v>39499</v>
      </c>
      <c r="M358" s="348">
        <v>39519</v>
      </c>
      <c r="N358" s="355">
        <f t="shared" si="14"/>
        <v>268</v>
      </c>
      <c r="O358" s="18">
        <v>268</v>
      </c>
      <c r="P358" s="271"/>
      <c r="Q358" s="207"/>
      <c r="R358" s="207"/>
      <c r="S358" s="101"/>
      <c r="T358" s="86"/>
      <c r="U358" s="86"/>
      <c r="V358" s="75"/>
      <c r="W358" s="75"/>
      <c r="X358" s="339" t="s">
        <v>1531</v>
      </c>
      <c r="Y358" s="7"/>
    </row>
    <row r="359" spans="1:25" ht="19.5" customHeight="1">
      <c r="A359" s="17">
        <v>349</v>
      </c>
      <c r="B359" s="132" t="s">
        <v>1465</v>
      </c>
      <c r="C359" s="134" t="s">
        <v>1538</v>
      </c>
      <c r="D359" s="133" t="s">
        <v>1218</v>
      </c>
      <c r="E359" s="333" t="s">
        <v>1209</v>
      </c>
      <c r="F359" s="133" t="s">
        <v>900</v>
      </c>
      <c r="G359" s="133">
        <v>326</v>
      </c>
      <c r="H359" s="342" t="s">
        <v>1475</v>
      </c>
      <c r="I359" s="423" t="s">
        <v>1470</v>
      </c>
      <c r="J359" s="77" t="s">
        <v>1539</v>
      </c>
      <c r="K359" s="8" t="s">
        <v>1540</v>
      </c>
      <c r="L359" s="10">
        <v>39489</v>
      </c>
      <c r="M359" s="348">
        <v>39519</v>
      </c>
      <c r="N359" s="355">
        <f t="shared" si="14"/>
        <v>268</v>
      </c>
      <c r="O359" s="18">
        <v>268</v>
      </c>
      <c r="P359" s="271"/>
      <c r="Q359" s="207"/>
      <c r="R359" s="207"/>
      <c r="S359" s="101"/>
      <c r="T359" s="86"/>
      <c r="U359" s="86"/>
      <c r="V359" s="75"/>
      <c r="W359" s="75"/>
      <c r="X359" s="339" t="s">
        <v>1539</v>
      </c>
      <c r="Y359" s="7"/>
    </row>
    <row r="360" spans="1:25" ht="19.5" customHeight="1">
      <c r="A360" s="17">
        <v>350</v>
      </c>
      <c r="B360" s="132" t="s">
        <v>1466</v>
      </c>
      <c r="C360" s="134" t="s">
        <v>1538</v>
      </c>
      <c r="D360" s="133" t="s">
        <v>1218</v>
      </c>
      <c r="E360" s="333" t="s">
        <v>1209</v>
      </c>
      <c r="F360" s="133" t="s">
        <v>900</v>
      </c>
      <c r="G360" s="133">
        <v>327</v>
      </c>
      <c r="H360" s="342" t="s">
        <v>1476</v>
      </c>
      <c r="I360" s="423" t="s">
        <v>1471</v>
      </c>
      <c r="J360" s="77" t="s">
        <v>1539</v>
      </c>
      <c r="K360" s="8" t="s">
        <v>1541</v>
      </c>
      <c r="L360" s="10">
        <v>39489</v>
      </c>
      <c r="M360" s="348">
        <v>39519</v>
      </c>
      <c r="N360" s="355">
        <f t="shared" si="14"/>
        <v>268</v>
      </c>
      <c r="O360" s="18">
        <v>268</v>
      </c>
      <c r="P360" s="271"/>
      <c r="Q360" s="207"/>
      <c r="R360" s="207"/>
      <c r="S360" s="101"/>
      <c r="T360" s="86"/>
      <c r="U360" s="86"/>
      <c r="V360" s="75"/>
      <c r="W360" s="75"/>
      <c r="X360" s="339" t="s">
        <v>1539</v>
      </c>
      <c r="Y360" s="7"/>
    </row>
    <row r="361" spans="1:27" ht="19.5" customHeight="1">
      <c r="A361" s="17">
        <v>351</v>
      </c>
      <c r="B361" s="43" t="s">
        <v>141</v>
      </c>
      <c r="C361" s="104" t="s">
        <v>1538</v>
      </c>
      <c r="D361" s="128" t="s">
        <v>1218</v>
      </c>
      <c r="E361" s="333" t="s">
        <v>1209</v>
      </c>
      <c r="F361" s="133" t="s">
        <v>900</v>
      </c>
      <c r="G361" s="133">
        <v>328</v>
      </c>
      <c r="H361" s="342" t="s">
        <v>1477</v>
      </c>
      <c r="I361" s="423" t="s">
        <v>1472</v>
      </c>
      <c r="J361" s="77" t="s">
        <v>1539</v>
      </c>
      <c r="K361" s="8" t="s">
        <v>1542</v>
      </c>
      <c r="L361" s="10">
        <v>39489</v>
      </c>
      <c r="M361" s="348">
        <v>39519</v>
      </c>
      <c r="N361" s="355">
        <f t="shared" si="14"/>
        <v>268</v>
      </c>
      <c r="O361" s="18">
        <v>268</v>
      </c>
      <c r="P361" s="271"/>
      <c r="Q361" s="207"/>
      <c r="R361" s="207"/>
      <c r="S361" s="101"/>
      <c r="T361" s="86"/>
      <c r="U361" s="86"/>
      <c r="V361" s="75"/>
      <c r="W361" s="75"/>
      <c r="X361" s="339" t="s">
        <v>1539</v>
      </c>
      <c r="AA361" s="438" t="s">
        <v>1467</v>
      </c>
    </row>
    <row r="362" spans="1:27" ht="19.5" customHeight="1">
      <c r="A362" s="17">
        <v>352</v>
      </c>
      <c r="B362" s="43" t="s">
        <v>142</v>
      </c>
      <c r="C362" s="104" t="s">
        <v>1538</v>
      </c>
      <c r="D362" s="128" t="s">
        <v>1218</v>
      </c>
      <c r="E362" s="333" t="s">
        <v>1209</v>
      </c>
      <c r="F362" s="133" t="s">
        <v>900</v>
      </c>
      <c r="G362" s="133">
        <v>329</v>
      </c>
      <c r="H362" s="342" t="s">
        <v>1478</v>
      </c>
      <c r="I362" s="423" t="s">
        <v>1473</v>
      </c>
      <c r="J362" s="77" t="s">
        <v>1539</v>
      </c>
      <c r="K362" s="8" t="s">
        <v>1543</v>
      </c>
      <c r="L362" s="10">
        <v>39489</v>
      </c>
      <c r="M362" s="348">
        <v>39519</v>
      </c>
      <c r="N362" s="355">
        <f t="shared" si="14"/>
        <v>268</v>
      </c>
      <c r="O362" s="18">
        <v>268</v>
      </c>
      <c r="P362" s="271"/>
      <c r="Q362" s="207"/>
      <c r="R362" s="207"/>
      <c r="S362" s="101"/>
      <c r="T362" s="86"/>
      <c r="U362" s="86"/>
      <c r="V362" s="75"/>
      <c r="W362" s="75"/>
      <c r="X362" s="339" t="s">
        <v>1539</v>
      </c>
      <c r="AA362" s="438" t="s">
        <v>1468</v>
      </c>
    </row>
    <row r="363" spans="1:27" ht="19.5" customHeight="1">
      <c r="A363" s="17">
        <v>353</v>
      </c>
      <c r="B363" s="43" t="s">
        <v>143</v>
      </c>
      <c r="C363" s="104" t="s">
        <v>1538</v>
      </c>
      <c r="D363" s="128" t="s">
        <v>1218</v>
      </c>
      <c r="E363" s="333" t="s">
        <v>1209</v>
      </c>
      <c r="F363" s="133" t="s">
        <v>900</v>
      </c>
      <c r="G363" s="133">
        <v>330</v>
      </c>
      <c r="H363" s="342" t="s">
        <v>1479</v>
      </c>
      <c r="I363" s="423" t="s">
        <v>1474</v>
      </c>
      <c r="J363" s="77" t="s">
        <v>1539</v>
      </c>
      <c r="K363" s="8" t="s">
        <v>1544</v>
      </c>
      <c r="L363" s="10">
        <v>39489</v>
      </c>
      <c r="M363" s="348">
        <v>39519</v>
      </c>
      <c r="N363" s="355">
        <f t="shared" si="14"/>
        <v>268</v>
      </c>
      <c r="O363" s="18">
        <v>268</v>
      </c>
      <c r="P363" s="271"/>
      <c r="Q363" s="207"/>
      <c r="R363" s="207"/>
      <c r="S363" s="101"/>
      <c r="T363" s="86"/>
      <c r="U363" s="86"/>
      <c r="V363" s="75"/>
      <c r="W363" s="75"/>
      <c r="X363" s="339" t="s">
        <v>1539</v>
      </c>
      <c r="AA363" s="438" t="s">
        <v>1469</v>
      </c>
    </row>
    <row r="364" spans="1:23" ht="19.5" customHeight="1">
      <c r="A364" s="17">
        <v>354</v>
      </c>
      <c r="B364" s="132" t="s">
        <v>1453</v>
      </c>
      <c r="C364" s="134" t="s">
        <v>2357</v>
      </c>
      <c r="D364" s="133" t="s">
        <v>1218</v>
      </c>
      <c r="E364" s="288" t="s">
        <v>1208</v>
      </c>
      <c r="F364" s="133" t="s">
        <v>900</v>
      </c>
      <c r="G364" s="133">
        <v>331</v>
      </c>
      <c r="H364" s="9">
        <v>96885780</v>
      </c>
      <c r="I364" s="423" t="s">
        <v>104</v>
      </c>
      <c r="J364" s="8" t="s">
        <v>1455</v>
      </c>
      <c r="K364" s="8" t="s">
        <v>1545</v>
      </c>
      <c r="L364" s="10">
        <v>39498</v>
      </c>
      <c r="M364" s="348">
        <v>39519</v>
      </c>
      <c r="N364" s="355">
        <f t="shared" si="14"/>
        <v>298</v>
      </c>
      <c r="O364" s="182">
        <v>298</v>
      </c>
      <c r="P364" s="271"/>
      <c r="Q364" s="207"/>
      <c r="R364" s="207"/>
      <c r="S364" s="101"/>
      <c r="T364" s="86"/>
      <c r="U364" s="86"/>
      <c r="V364" s="75"/>
      <c r="W364" s="75"/>
    </row>
    <row r="365" spans="1:23" ht="19.5" customHeight="1">
      <c r="A365" s="17">
        <v>355</v>
      </c>
      <c r="B365" s="132" t="s">
        <v>1445</v>
      </c>
      <c r="C365" s="134" t="s">
        <v>2357</v>
      </c>
      <c r="D365" s="133" t="s">
        <v>1218</v>
      </c>
      <c r="E365" s="288" t="s">
        <v>1208</v>
      </c>
      <c r="F365" s="133" t="s">
        <v>900</v>
      </c>
      <c r="G365" s="133">
        <v>332</v>
      </c>
      <c r="H365" s="9">
        <v>93871770</v>
      </c>
      <c r="I365" s="423" t="s">
        <v>1446</v>
      </c>
      <c r="J365" s="8" t="s">
        <v>1448</v>
      </c>
      <c r="K365" s="8" t="s">
        <v>1546</v>
      </c>
      <c r="L365" s="10">
        <v>39498</v>
      </c>
      <c r="M365" s="348">
        <v>39519</v>
      </c>
      <c r="N365" s="355">
        <f t="shared" si="14"/>
        <v>298</v>
      </c>
      <c r="O365" s="182">
        <v>298</v>
      </c>
      <c r="P365" s="271"/>
      <c r="Q365" s="207"/>
      <c r="R365" s="207"/>
      <c r="S365" s="101"/>
      <c r="T365" s="86"/>
      <c r="U365" s="86"/>
      <c r="V365" s="75"/>
      <c r="W365" s="75"/>
    </row>
    <row r="366" spans="1:24" ht="19.5" customHeight="1">
      <c r="A366" s="17">
        <v>356</v>
      </c>
      <c r="B366" s="132" t="s">
        <v>1447</v>
      </c>
      <c r="C366" s="134" t="s">
        <v>2357</v>
      </c>
      <c r="D366" s="133" t="s">
        <v>1218</v>
      </c>
      <c r="E366" s="288" t="s">
        <v>1208</v>
      </c>
      <c r="F366" s="133" t="s">
        <v>900</v>
      </c>
      <c r="G366" s="133">
        <v>333</v>
      </c>
      <c r="H366" s="9">
        <v>96391940</v>
      </c>
      <c r="I366" s="423" t="s">
        <v>1450</v>
      </c>
      <c r="J366" s="8" t="s">
        <v>1449</v>
      </c>
      <c r="K366" s="8" t="s">
        <v>1589</v>
      </c>
      <c r="L366" s="10">
        <v>39498</v>
      </c>
      <c r="M366" s="348">
        <v>39519</v>
      </c>
      <c r="N366" s="355">
        <f t="shared" si="14"/>
        <v>298</v>
      </c>
      <c r="O366" s="182">
        <v>298</v>
      </c>
      <c r="P366" s="271"/>
      <c r="Q366" s="207"/>
      <c r="R366" s="207"/>
      <c r="S366" s="101"/>
      <c r="T366" s="86"/>
      <c r="U366" s="86"/>
      <c r="V366" s="75"/>
      <c r="W366" s="75"/>
      <c r="X366" s="145"/>
    </row>
    <row r="367" spans="1:23" ht="19.5" customHeight="1">
      <c r="A367" s="17">
        <v>357</v>
      </c>
      <c r="B367" s="132" t="s">
        <v>1451</v>
      </c>
      <c r="C367" s="134" t="s">
        <v>2357</v>
      </c>
      <c r="D367" s="133" t="s">
        <v>1218</v>
      </c>
      <c r="E367" s="288" t="s">
        <v>1208</v>
      </c>
      <c r="F367" s="133" t="s">
        <v>900</v>
      </c>
      <c r="G367" s="133">
        <v>334</v>
      </c>
      <c r="H367" s="9">
        <v>98202929</v>
      </c>
      <c r="I367" s="423" t="s">
        <v>1452</v>
      </c>
      <c r="J367" s="8" t="s">
        <v>1454</v>
      </c>
      <c r="K367" s="8" t="s">
        <v>1590</v>
      </c>
      <c r="L367" s="10">
        <v>39498</v>
      </c>
      <c r="M367" s="348">
        <v>39519</v>
      </c>
      <c r="N367" s="355">
        <f t="shared" si="14"/>
        <v>298</v>
      </c>
      <c r="O367" s="182">
        <v>298</v>
      </c>
      <c r="P367" s="271"/>
      <c r="Q367" s="207"/>
      <c r="R367" s="207"/>
      <c r="S367" s="101"/>
      <c r="T367" s="86"/>
      <c r="U367" s="86"/>
      <c r="V367" s="75"/>
      <c r="W367" s="75"/>
    </row>
    <row r="368" spans="1:23" ht="19.5" customHeight="1">
      <c r="A368" s="17">
        <v>358</v>
      </c>
      <c r="B368" s="132" t="s">
        <v>466</v>
      </c>
      <c r="C368" s="134" t="s">
        <v>1418</v>
      </c>
      <c r="D368" s="133" t="s">
        <v>899</v>
      </c>
      <c r="E368" s="288" t="s">
        <v>1208</v>
      </c>
      <c r="F368" s="133" t="s">
        <v>900</v>
      </c>
      <c r="G368" s="133">
        <v>335</v>
      </c>
      <c r="H368" s="153">
        <v>98201186</v>
      </c>
      <c r="I368" s="423" t="s">
        <v>2422</v>
      </c>
      <c r="J368" s="77"/>
      <c r="K368" s="8" t="s">
        <v>1591</v>
      </c>
      <c r="L368" s="10">
        <v>39496</v>
      </c>
      <c r="M368" s="348">
        <v>39519</v>
      </c>
      <c r="N368" s="355">
        <f t="shared" si="14"/>
        <v>268</v>
      </c>
      <c r="O368" s="101">
        <v>268</v>
      </c>
      <c r="P368" s="271"/>
      <c r="Q368" s="207"/>
      <c r="R368" s="207"/>
      <c r="S368" s="101"/>
      <c r="T368" s="86"/>
      <c r="U368" s="86"/>
      <c r="V368" s="75"/>
      <c r="W368" s="75"/>
    </row>
    <row r="369" spans="1:23" ht="19.5" customHeight="1">
      <c r="A369" s="17">
        <v>359</v>
      </c>
      <c r="B369" s="132" t="s">
        <v>576</v>
      </c>
      <c r="C369" s="134" t="s">
        <v>1418</v>
      </c>
      <c r="D369" s="133" t="s">
        <v>899</v>
      </c>
      <c r="E369" s="288" t="s">
        <v>1208</v>
      </c>
      <c r="F369" s="133" t="s">
        <v>900</v>
      </c>
      <c r="G369" s="133">
        <v>336</v>
      </c>
      <c r="H369" s="153">
        <v>98201186</v>
      </c>
      <c r="I369" s="423" t="s">
        <v>2422</v>
      </c>
      <c r="J369" s="132" t="s">
        <v>578</v>
      </c>
      <c r="K369" s="8" t="s">
        <v>1592</v>
      </c>
      <c r="L369" s="10">
        <v>39496</v>
      </c>
      <c r="M369" s="348">
        <v>39519</v>
      </c>
      <c r="N369" s="355">
        <f t="shared" si="14"/>
        <v>298</v>
      </c>
      <c r="O369" s="182">
        <v>298</v>
      </c>
      <c r="P369" s="271"/>
      <c r="Q369" s="207"/>
      <c r="R369" s="207"/>
      <c r="S369" s="101"/>
      <c r="T369" s="86"/>
      <c r="U369" s="86"/>
      <c r="V369" s="75"/>
      <c r="W369" s="75"/>
    </row>
    <row r="370" spans="1:23" ht="19.5" customHeight="1">
      <c r="A370" s="17">
        <v>360</v>
      </c>
      <c r="B370" s="132" t="s">
        <v>577</v>
      </c>
      <c r="C370" s="134" t="s">
        <v>1418</v>
      </c>
      <c r="D370" s="133" t="s">
        <v>899</v>
      </c>
      <c r="E370" s="288" t="s">
        <v>1208</v>
      </c>
      <c r="F370" s="133" t="s">
        <v>900</v>
      </c>
      <c r="G370" s="133">
        <v>337</v>
      </c>
      <c r="H370" s="153">
        <v>98201186</v>
      </c>
      <c r="I370" s="423" t="s">
        <v>2422</v>
      </c>
      <c r="J370" s="132" t="s">
        <v>579</v>
      </c>
      <c r="K370" s="8" t="s">
        <v>1593</v>
      </c>
      <c r="L370" s="10">
        <v>39496</v>
      </c>
      <c r="M370" s="348">
        <v>39519</v>
      </c>
      <c r="N370" s="355">
        <f t="shared" si="14"/>
        <v>298</v>
      </c>
      <c r="O370" s="182">
        <v>298</v>
      </c>
      <c r="P370" s="271"/>
      <c r="Q370" s="207"/>
      <c r="R370" s="207"/>
      <c r="S370" s="101"/>
      <c r="T370" s="86"/>
      <c r="U370" s="86"/>
      <c r="V370" s="75"/>
      <c r="W370" s="75"/>
    </row>
    <row r="371" spans="1:23" ht="19.5" customHeight="1">
      <c r="A371" s="17">
        <v>361</v>
      </c>
      <c r="B371" s="132" t="s">
        <v>2501</v>
      </c>
      <c r="C371" s="134" t="s">
        <v>1597</v>
      </c>
      <c r="D371" s="133" t="s">
        <v>899</v>
      </c>
      <c r="E371" s="288" t="s">
        <v>1208</v>
      </c>
      <c r="F371" s="133" t="s">
        <v>900</v>
      </c>
      <c r="G371" s="133">
        <v>338</v>
      </c>
      <c r="H371" s="133">
        <v>97396539</v>
      </c>
      <c r="I371" s="134" t="s">
        <v>2500</v>
      </c>
      <c r="J371" s="77" t="s">
        <v>2502</v>
      </c>
      <c r="K371" s="8" t="s">
        <v>1598</v>
      </c>
      <c r="L371" s="10">
        <v>39500</v>
      </c>
      <c r="M371" s="348">
        <v>39525</v>
      </c>
      <c r="N371" s="355">
        <f t="shared" si="14"/>
        <v>298</v>
      </c>
      <c r="O371" s="182">
        <v>298</v>
      </c>
      <c r="P371" s="271"/>
      <c r="Q371" s="207"/>
      <c r="R371" s="207"/>
      <c r="S371" s="101"/>
      <c r="T371" s="86"/>
      <c r="U371" s="86"/>
      <c r="V371" s="75"/>
      <c r="W371" s="75"/>
    </row>
    <row r="372" spans="1:23" ht="19.5" customHeight="1">
      <c r="A372" s="17">
        <v>362</v>
      </c>
      <c r="B372" s="132" t="s">
        <v>1596</v>
      </c>
      <c r="C372" s="134" t="s">
        <v>1990</v>
      </c>
      <c r="D372" s="133" t="s">
        <v>899</v>
      </c>
      <c r="E372" s="288" t="s">
        <v>1208</v>
      </c>
      <c r="F372" s="133" t="s">
        <v>900</v>
      </c>
      <c r="G372" s="133">
        <v>339</v>
      </c>
      <c r="H372" s="133">
        <v>97873402</v>
      </c>
      <c r="I372" s="134" t="s">
        <v>2503</v>
      </c>
      <c r="J372" s="77" t="s">
        <v>2504</v>
      </c>
      <c r="K372" s="8" t="s">
        <v>1599</v>
      </c>
      <c r="L372" s="10">
        <v>39500</v>
      </c>
      <c r="M372" s="348">
        <v>39525</v>
      </c>
      <c r="N372" s="355">
        <f t="shared" si="14"/>
        <v>298</v>
      </c>
      <c r="O372" s="182">
        <v>298</v>
      </c>
      <c r="P372" s="271"/>
      <c r="Q372" s="207"/>
      <c r="R372" s="207"/>
      <c r="S372" s="101"/>
      <c r="T372" s="86"/>
      <c r="U372" s="86"/>
      <c r="V372" s="75"/>
      <c r="W372" s="75"/>
    </row>
    <row r="373" spans="1:23" ht="19.5" customHeight="1">
      <c r="A373" s="17">
        <v>363</v>
      </c>
      <c r="B373" s="132" t="s">
        <v>1603</v>
      </c>
      <c r="C373" s="134" t="s">
        <v>1604</v>
      </c>
      <c r="D373" s="133" t="s">
        <v>903</v>
      </c>
      <c r="E373" s="133" t="s">
        <v>1208</v>
      </c>
      <c r="F373" s="133" t="s">
        <v>900</v>
      </c>
      <c r="G373" s="133">
        <v>340</v>
      </c>
      <c r="H373" s="133">
        <v>97860217</v>
      </c>
      <c r="I373" s="423" t="s">
        <v>1605</v>
      </c>
      <c r="J373" s="77" t="s">
        <v>1606</v>
      </c>
      <c r="K373" s="8" t="s">
        <v>60</v>
      </c>
      <c r="L373" s="10">
        <v>39512</v>
      </c>
      <c r="M373" s="10">
        <v>39512</v>
      </c>
      <c r="N373" s="355">
        <f t="shared" si="14"/>
        <v>298</v>
      </c>
      <c r="O373" s="182">
        <v>298</v>
      </c>
      <c r="P373" s="271"/>
      <c r="Q373" s="207"/>
      <c r="R373" s="207"/>
      <c r="S373" s="101"/>
      <c r="T373" s="86"/>
      <c r="U373" s="86"/>
      <c r="V373" s="75"/>
      <c r="W373" s="75"/>
    </row>
    <row r="374" spans="1:23" ht="19.5" customHeight="1">
      <c r="A374" s="17">
        <v>364</v>
      </c>
      <c r="B374" s="132" t="s">
        <v>57</v>
      </c>
      <c r="C374" s="134" t="s">
        <v>195</v>
      </c>
      <c r="D374" s="133" t="s">
        <v>937</v>
      </c>
      <c r="E374" s="288" t="s">
        <v>1208</v>
      </c>
      <c r="F374" s="133" t="s">
        <v>900</v>
      </c>
      <c r="G374" s="133">
        <v>341</v>
      </c>
      <c r="H374" s="133">
        <v>68663540</v>
      </c>
      <c r="I374" s="423" t="s">
        <v>107</v>
      </c>
      <c r="J374" s="77" t="s">
        <v>58</v>
      </c>
      <c r="K374" s="8" t="s">
        <v>61</v>
      </c>
      <c r="L374" s="10">
        <v>39512</v>
      </c>
      <c r="M374" s="348">
        <v>39525</v>
      </c>
      <c r="N374" s="355">
        <f t="shared" si="14"/>
        <v>298</v>
      </c>
      <c r="O374" s="182">
        <v>298</v>
      </c>
      <c r="P374" s="271"/>
      <c r="Q374" s="207"/>
      <c r="R374" s="207"/>
      <c r="S374" s="101"/>
      <c r="T374" s="86"/>
      <c r="U374" s="86"/>
      <c r="V374" s="75"/>
      <c r="W374" s="75"/>
    </row>
    <row r="375" spans="1:24" ht="19.5" customHeight="1">
      <c r="A375" s="17">
        <v>365</v>
      </c>
      <c r="B375" s="132" t="s">
        <v>62</v>
      </c>
      <c r="C375" s="134" t="s">
        <v>2473</v>
      </c>
      <c r="D375" s="133" t="s">
        <v>937</v>
      </c>
      <c r="E375" s="288" t="s">
        <v>1208</v>
      </c>
      <c r="F375" s="133" t="s">
        <v>900</v>
      </c>
      <c r="G375" s="133">
        <v>319</v>
      </c>
      <c r="H375" s="133">
        <v>97310034</v>
      </c>
      <c r="I375" s="423" t="s">
        <v>63</v>
      </c>
      <c r="J375" s="77" t="s">
        <v>64</v>
      </c>
      <c r="K375" s="8" t="s">
        <v>65</v>
      </c>
      <c r="L375" s="10">
        <v>39513</v>
      </c>
      <c r="M375" s="348">
        <v>39525</v>
      </c>
      <c r="N375" s="355">
        <f t="shared" si="14"/>
        <v>298</v>
      </c>
      <c r="O375" s="182">
        <v>298</v>
      </c>
      <c r="P375" s="271"/>
      <c r="Q375" s="207"/>
      <c r="R375" s="207"/>
      <c r="S375" s="101"/>
      <c r="T375" s="86"/>
      <c r="U375" s="86"/>
      <c r="V375" s="75"/>
      <c r="W375" s="75"/>
      <c r="X375" s="145"/>
    </row>
    <row r="376" spans="1:23" ht="19.5" customHeight="1">
      <c r="A376" s="17">
        <v>366</v>
      </c>
      <c r="B376" s="132" t="s">
        <v>66</v>
      </c>
      <c r="C376" s="134" t="s">
        <v>1713</v>
      </c>
      <c r="D376" s="133" t="s">
        <v>1303</v>
      </c>
      <c r="E376" s="333" t="s">
        <v>1279</v>
      </c>
      <c r="F376" s="133" t="s">
        <v>900</v>
      </c>
      <c r="G376" s="133">
        <v>342</v>
      </c>
      <c r="H376" s="133">
        <v>97358354</v>
      </c>
      <c r="I376" s="423" t="s">
        <v>67</v>
      </c>
      <c r="J376" s="77" t="s">
        <v>68</v>
      </c>
      <c r="K376" s="8" t="s">
        <v>69</v>
      </c>
      <c r="L376" s="10">
        <v>39518</v>
      </c>
      <c r="M376" s="348">
        <v>39525</v>
      </c>
      <c r="N376" s="355">
        <f t="shared" si="14"/>
        <v>308</v>
      </c>
      <c r="O376" s="152">
        <v>308</v>
      </c>
      <c r="P376" s="271"/>
      <c r="Q376" s="207"/>
      <c r="R376" s="207"/>
      <c r="S376" s="101"/>
      <c r="T376" s="86"/>
      <c r="U376" s="86"/>
      <c r="V376" s="75"/>
      <c r="W376" s="75"/>
    </row>
    <row r="377" spans="1:27" ht="19.5" customHeight="1">
      <c r="A377" s="17">
        <v>367</v>
      </c>
      <c r="B377" s="132" t="s">
        <v>72</v>
      </c>
      <c r="C377" s="134" t="s">
        <v>73</v>
      </c>
      <c r="D377" s="133" t="s">
        <v>205</v>
      </c>
      <c r="E377" s="288" t="s">
        <v>1208</v>
      </c>
      <c r="F377" s="133" t="s">
        <v>900</v>
      </c>
      <c r="G377" s="133">
        <v>343</v>
      </c>
      <c r="H377" s="133">
        <v>96949011</v>
      </c>
      <c r="I377" s="423" t="s">
        <v>287</v>
      </c>
      <c r="J377" s="77" t="s">
        <v>74</v>
      </c>
      <c r="K377" s="8" t="s">
        <v>114</v>
      </c>
      <c r="L377" s="10">
        <v>39515</v>
      </c>
      <c r="M377" s="348">
        <v>39525</v>
      </c>
      <c r="N377" s="355">
        <f t="shared" si="14"/>
        <v>0</v>
      </c>
      <c r="O377" s="18">
        <v>0</v>
      </c>
      <c r="P377" s="271"/>
      <c r="Q377" s="207"/>
      <c r="R377" s="207"/>
      <c r="S377" s="101"/>
      <c r="T377" s="86"/>
      <c r="U377" s="86"/>
      <c r="V377" s="75"/>
      <c r="W377" s="75"/>
      <c r="X377" s="81" t="s">
        <v>467</v>
      </c>
      <c r="AA377" s="81" t="s">
        <v>467</v>
      </c>
    </row>
    <row r="378" spans="1:23" ht="19.5" customHeight="1">
      <c r="A378" s="17">
        <v>368</v>
      </c>
      <c r="B378" s="132" t="s">
        <v>1760</v>
      </c>
      <c r="C378" s="134" t="s">
        <v>1761</v>
      </c>
      <c r="D378" s="133" t="s">
        <v>937</v>
      </c>
      <c r="E378" s="288" t="s">
        <v>1208</v>
      </c>
      <c r="F378" s="133" t="s">
        <v>900</v>
      </c>
      <c r="G378" s="133">
        <v>344</v>
      </c>
      <c r="H378" s="153">
        <v>65604739</v>
      </c>
      <c r="I378" s="423" t="s">
        <v>2415</v>
      </c>
      <c r="J378" s="8" t="s">
        <v>2416</v>
      </c>
      <c r="K378" s="8" t="s">
        <v>60</v>
      </c>
      <c r="L378" s="10">
        <v>39505</v>
      </c>
      <c r="M378" s="10">
        <v>39505</v>
      </c>
      <c r="N378" s="355">
        <f t="shared" si="14"/>
        <v>268</v>
      </c>
      <c r="O378" s="18">
        <v>268</v>
      </c>
      <c r="P378" s="271"/>
      <c r="Q378" s="207"/>
      <c r="R378" s="207"/>
      <c r="S378" s="101"/>
      <c r="T378" s="86"/>
      <c r="U378" s="86"/>
      <c r="V378" s="75"/>
      <c r="W378" s="75"/>
    </row>
    <row r="379" spans="1:23" ht="19.5" customHeight="1">
      <c r="A379" s="17">
        <v>369</v>
      </c>
      <c r="B379" s="132" t="s">
        <v>1601</v>
      </c>
      <c r="C379" s="134" t="s">
        <v>25</v>
      </c>
      <c r="D379" s="133" t="s">
        <v>903</v>
      </c>
      <c r="E379" s="288" t="s">
        <v>1208</v>
      </c>
      <c r="F379" s="133" t="s">
        <v>900</v>
      </c>
      <c r="G379" s="133">
        <v>345</v>
      </c>
      <c r="H379" s="9">
        <v>975971455</v>
      </c>
      <c r="I379" s="423" t="s">
        <v>1602</v>
      </c>
      <c r="J379" s="8" t="s">
        <v>59</v>
      </c>
      <c r="K379" s="8" t="s">
        <v>1237</v>
      </c>
      <c r="L379" s="10">
        <v>39517</v>
      </c>
      <c r="M379" s="348">
        <v>39525</v>
      </c>
      <c r="N379" s="355">
        <f t="shared" si="14"/>
        <v>338</v>
      </c>
      <c r="O379" s="344">
        <v>338</v>
      </c>
      <c r="P379" s="271"/>
      <c r="Q379" s="207"/>
      <c r="R379" s="207"/>
      <c r="S379" s="101"/>
      <c r="T379" s="86"/>
      <c r="U379" s="86"/>
      <c r="V379" s="75"/>
      <c r="W379" s="75"/>
    </row>
    <row r="380" spans="1:27" ht="19.5" customHeight="1">
      <c r="A380" s="17">
        <v>370</v>
      </c>
      <c r="B380" s="132" t="s">
        <v>88</v>
      </c>
      <c r="C380" s="134" t="s">
        <v>2135</v>
      </c>
      <c r="D380" s="133" t="s">
        <v>899</v>
      </c>
      <c r="E380" s="395" t="s">
        <v>1208</v>
      </c>
      <c r="F380" s="394" t="s">
        <v>900</v>
      </c>
      <c r="G380" s="394">
        <v>365</v>
      </c>
      <c r="H380" s="411">
        <v>96792962</v>
      </c>
      <c r="I380" s="423" t="s">
        <v>87</v>
      </c>
      <c r="J380" s="77" t="s">
        <v>2499</v>
      </c>
      <c r="K380" s="8" t="s">
        <v>2137</v>
      </c>
      <c r="L380" s="10">
        <v>39519</v>
      </c>
      <c r="M380" s="348">
        <v>39519</v>
      </c>
      <c r="N380" s="355">
        <f t="shared" si="14"/>
        <v>298</v>
      </c>
      <c r="O380" s="182">
        <v>298</v>
      </c>
      <c r="P380" s="271"/>
      <c r="Q380" s="207"/>
      <c r="R380" s="207"/>
      <c r="S380" s="101"/>
      <c r="T380" s="86"/>
      <c r="U380" s="86"/>
      <c r="V380" s="75"/>
      <c r="W380" s="75"/>
      <c r="X380" s="81" t="s">
        <v>89</v>
      </c>
      <c r="AA380" s="81" t="s">
        <v>89</v>
      </c>
    </row>
    <row r="381" spans="1:24" ht="19.5" customHeight="1">
      <c r="A381" s="17">
        <v>371</v>
      </c>
      <c r="B381" s="132" t="s">
        <v>2481</v>
      </c>
      <c r="C381" s="134" t="s">
        <v>2423</v>
      </c>
      <c r="D381" s="133" t="s">
        <v>899</v>
      </c>
      <c r="E381" s="288" t="s">
        <v>1208</v>
      </c>
      <c r="F381" s="133" t="s">
        <v>900</v>
      </c>
      <c r="G381" s="133">
        <v>366</v>
      </c>
      <c r="H381" s="9">
        <v>97651713</v>
      </c>
      <c r="I381" s="423" t="s">
        <v>2424</v>
      </c>
      <c r="J381" s="77" t="s">
        <v>2482</v>
      </c>
      <c r="K381" s="8" t="s">
        <v>2138</v>
      </c>
      <c r="L381" s="10">
        <v>39519</v>
      </c>
      <c r="M381" s="348">
        <v>39519</v>
      </c>
      <c r="N381" s="355">
        <f t="shared" si="14"/>
        <v>298</v>
      </c>
      <c r="O381" s="182">
        <v>298</v>
      </c>
      <c r="P381" s="271"/>
      <c r="Q381" s="207"/>
      <c r="R381" s="207"/>
      <c r="S381" s="101"/>
      <c r="T381" s="86"/>
      <c r="U381" s="86"/>
      <c r="V381" s="75"/>
      <c r="W381" s="75"/>
      <c r="X381" s="159" t="s">
        <v>2139</v>
      </c>
    </row>
    <row r="382" spans="1:23" ht="19.5" customHeight="1">
      <c r="A382" s="17">
        <v>372</v>
      </c>
      <c r="B382" s="132" t="s">
        <v>2670</v>
      </c>
      <c r="C382" s="134" t="s">
        <v>2671</v>
      </c>
      <c r="D382" s="133" t="s">
        <v>1161</v>
      </c>
      <c r="E382" s="288" t="s">
        <v>1208</v>
      </c>
      <c r="F382" s="133" t="s">
        <v>900</v>
      </c>
      <c r="G382" s="133">
        <v>367</v>
      </c>
      <c r="H382" s="9">
        <v>93661032</v>
      </c>
      <c r="I382" s="423" t="s">
        <v>1109</v>
      </c>
      <c r="J382" s="8"/>
      <c r="K382" s="8" t="s">
        <v>60</v>
      </c>
      <c r="L382" s="10">
        <v>39526</v>
      </c>
      <c r="M382" s="348">
        <v>39526</v>
      </c>
      <c r="N382" s="355">
        <f t="shared" si="14"/>
        <v>328</v>
      </c>
      <c r="O382" s="257">
        <v>328</v>
      </c>
      <c r="P382" s="271"/>
      <c r="Q382" s="207"/>
      <c r="R382" s="207"/>
      <c r="S382" s="101">
        <v>-18</v>
      </c>
      <c r="T382" s="86"/>
      <c r="U382" s="86"/>
      <c r="V382" s="75"/>
      <c r="W382" s="75"/>
    </row>
    <row r="383" spans="1:24" ht="19.5" customHeight="1">
      <c r="A383" s="17">
        <v>373</v>
      </c>
      <c r="B383" s="132" t="s">
        <v>1387</v>
      </c>
      <c r="C383" s="134" t="s">
        <v>925</v>
      </c>
      <c r="D383" s="133" t="s">
        <v>903</v>
      </c>
      <c r="E383" s="288" t="s">
        <v>1208</v>
      </c>
      <c r="F383" s="133" t="s">
        <v>900</v>
      </c>
      <c r="G383" s="133">
        <v>316</v>
      </c>
      <c r="H383" s="133">
        <v>90012100</v>
      </c>
      <c r="I383" s="423" t="s">
        <v>1388</v>
      </c>
      <c r="J383" s="77" t="s">
        <v>1389</v>
      </c>
      <c r="K383" s="8" t="s">
        <v>1390</v>
      </c>
      <c r="L383" s="10">
        <v>39530</v>
      </c>
      <c r="M383" s="348">
        <v>39532</v>
      </c>
      <c r="N383" s="355">
        <f t="shared" si="14"/>
        <v>268</v>
      </c>
      <c r="O383" s="18">
        <v>268</v>
      </c>
      <c r="P383" s="271"/>
      <c r="Q383" s="207"/>
      <c r="R383" s="207"/>
      <c r="S383" s="101"/>
      <c r="T383" s="86"/>
      <c r="U383" s="86"/>
      <c r="V383" s="75"/>
      <c r="W383" s="75"/>
      <c r="X383" s="81" t="s">
        <v>1391</v>
      </c>
    </row>
    <row r="384" spans="1:24" ht="19.5" customHeight="1">
      <c r="A384" s="17">
        <v>374</v>
      </c>
      <c r="B384" s="132" t="s">
        <v>303</v>
      </c>
      <c r="C384" s="134" t="s">
        <v>1165</v>
      </c>
      <c r="D384" s="133" t="s">
        <v>937</v>
      </c>
      <c r="E384" s="133" t="s">
        <v>1208</v>
      </c>
      <c r="F384" s="133" t="s">
        <v>900</v>
      </c>
      <c r="G384" s="133">
        <v>346</v>
      </c>
      <c r="H384" s="9">
        <v>93648723</v>
      </c>
      <c r="I384" s="423" t="s">
        <v>109</v>
      </c>
      <c r="J384" s="8" t="s">
        <v>304</v>
      </c>
      <c r="K384" s="8" t="s">
        <v>1393</v>
      </c>
      <c r="L384" s="10">
        <v>39520</v>
      </c>
      <c r="M384" s="348">
        <v>39532</v>
      </c>
      <c r="N384" s="355">
        <f t="shared" si="14"/>
        <v>298</v>
      </c>
      <c r="O384" s="182">
        <v>298</v>
      </c>
      <c r="P384" s="271"/>
      <c r="Q384" s="207"/>
      <c r="R384" s="207"/>
      <c r="S384" s="101"/>
      <c r="T384" s="86"/>
      <c r="U384" s="86"/>
      <c r="V384" s="75"/>
      <c r="W384" s="75"/>
      <c r="X384" s="81" t="s">
        <v>1397</v>
      </c>
    </row>
    <row r="385" spans="1:24" ht="19.5" customHeight="1">
      <c r="A385" s="17">
        <v>375</v>
      </c>
      <c r="B385" s="132" t="s">
        <v>305</v>
      </c>
      <c r="C385" s="134" t="s">
        <v>1165</v>
      </c>
      <c r="D385" s="133" t="s">
        <v>937</v>
      </c>
      <c r="E385" s="133" t="s">
        <v>1208</v>
      </c>
      <c r="F385" s="133" t="s">
        <v>900</v>
      </c>
      <c r="G385" s="133">
        <v>347</v>
      </c>
      <c r="H385" s="9">
        <v>91226553</v>
      </c>
      <c r="I385" s="423" t="s">
        <v>306</v>
      </c>
      <c r="J385" s="8" t="s">
        <v>307</v>
      </c>
      <c r="K385" s="8" t="s">
        <v>1394</v>
      </c>
      <c r="L385" s="10">
        <v>39520</v>
      </c>
      <c r="M385" s="348">
        <v>39532</v>
      </c>
      <c r="N385" s="355">
        <f t="shared" si="14"/>
        <v>298</v>
      </c>
      <c r="O385" s="182">
        <v>298</v>
      </c>
      <c r="P385" s="271"/>
      <c r="Q385" s="207"/>
      <c r="R385" s="207"/>
      <c r="S385" s="101"/>
      <c r="T385" s="86"/>
      <c r="U385" s="86"/>
      <c r="V385" s="75"/>
      <c r="W385" s="75"/>
      <c r="X385" s="81" t="s">
        <v>1397</v>
      </c>
    </row>
    <row r="386" spans="1:24" ht="19.5" customHeight="1">
      <c r="A386" s="17">
        <v>376</v>
      </c>
      <c r="B386" s="132" t="s">
        <v>308</v>
      </c>
      <c r="C386" s="134" t="s">
        <v>1165</v>
      </c>
      <c r="D386" s="133" t="s">
        <v>937</v>
      </c>
      <c r="E386" s="133" t="s">
        <v>1208</v>
      </c>
      <c r="F386" s="133" t="s">
        <v>900</v>
      </c>
      <c r="G386" s="133">
        <v>348</v>
      </c>
      <c r="H386" s="9">
        <v>81233036</v>
      </c>
      <c r="I386" s="423" t="s">
        <v>110</v>
      </c>
      <c r="J386" s="8" t="s">
        <v>309</v>
      </c>
      <c r="K386" s="8" t="s">
        <v>1395</v>
      </c>
      <c r="L386" s="10">
        <v>39520</v>
      </c>
      <c r="M386" s="348">
        <v>39532</v>
      </c>
      <c r="N386" s="355">
        <f t="shared" si="14"/>
        <v>298</v>
      </c>
      <c r="O386" s="182">
        <v>298</v>
      </c>
      <c r="P386" s="271"/>
      <c r="Q386" s="207"/>
      <c r="R386" s="207"/>
      <c r="S386" s="101"/>
      <c r="T386" s="86"/>
      <c r="U386" s="86"/>
      <c r="V386" s="75"/>
      <c r="W386" s="75"/>
      <c r="X386" s="81" t="s">
        <v>1397</v>
      </c>
    </row>
    <row r="387" spans="1:24" ht="19.5" customHeight="1">
      <c r="A387" s="17">
        <v>377</v>
      </c>
      <c r="B387" s="132" t="s">
        <v>321</v>
      </c>
      <c r="C387" s="134" t="s">
        <v>1165</v>
      </c>
      <c r="D387" s="133" t="s">
        <v>937</v>
      </c>
      <c r="E387" s="133" t="s">
        <v>1208</v>
      </c>
      <c r="F387" s="133" t="s">
        <v>900</v>
      </c>
      <c r="G387" s="133">
        <v>349</v>
      </c>
      <c r="H387" s="9">
        <v>65205160</v>
      </c>
      <c r="I387" s="423" t="s">
        <v>320</v>
      </c>
      <c r="J387" s="8" t="s">
        <v>319</v>
      </c>
      <c r="K387" s="8" t="s">
        <v>1396</v>
      </c>
      <c r="L387" s="10">
        <v>39520</v>
      </c>
      <c r="M387" s="348">
        <v>39532</v>
      </c>
      <c r="N387" s="355">
        <f t="shared" si="14"/>
        <v>298</v>
      </c>
      <c r="O387" s="182">
        <v>298</v>
      </c>
      <c r="P387" s="271"/>
      <c r="Q387" s="207"/>
      <c r="R387" s="207"/>
      <c r="S387" s="101"/>
      <c r="T387" s="86"/>
      <c r="U387" s="86"/>
      <c r="V387" s="75"/>
      <c r="W387" s="75"/>
      <c r="X387" s="81" t="s">
        <v>1397</v>
      </c>
    </row>
    <row r="388" spans="1:24" ht="19.5" customHeight="1">
      <c r="A388" s="17">
        <v>378</v>
      </c>
      <c r="B388" s="132" t="s">
        <v>452</v>
      </c>
      <c r="C388" s="134" t="s">
        <v>1163</v>
      </c>
      <c r="D388" s="133" t="s">
        <v>1161</v>
      </c>
      <c r="E388" s="288" t="s">
        <v>1208</v>
      </c>
      <c r="F388" s="133" t="s">
        <v>900</v>
      </c>
      <c r="G388" s="133">
        <v>320</v>
      </c>
      <c r="H388" s="133"/>
      <c r="I388" s="77" t="s">
        <v>93</v>
      </c>
      <c r="J388" s="77"/>
      <c r="K388" s="8" t="s">
        <v>312</v>
      </c>
      <c r="L388" s="10">
        <v>39530</v>
      </c>
      <c r="M388" s="348">
        <v>39531</v>
      </c>
      <c r="N388" s="355">
        <f t="shared" si="14"/>
        <v>298</v>
      </c>
      <c r="O388" s="182">
        <v>298</v>
      </c>
      <c r="P388" s="271"/>
      <c r="Q388" s="207"/>
      <c r="R388" s="207"/>
      <c r="S388" s="101"/>
      <c r="T388" s="86"/>
      <c r="U388" s="86"/>
      <c r="V388" s="75"/>
      <c r="W388" s="75"/>
      <c r="X388" s="81" t="s">
        <v>1244</v>
      </c>
    </row>
    <row r="389" spans="1:24" ht="19.5" customHeight="1">
      <c r="A389" s="17">
        <v>379</v>
      </c>
      <c r="B389" s="132" t="s">
        <v>1242</v>
      </c>
      <c r="C389" s="134" t="s">
        <v>562</v>
      </c>
      <c r="D389" s="133" t="s">
        <v>937</v>
      </c>
      <c r="E389" s="133" t="s">
        <v>1208</v>
      </c>
      <c r="F389" s="133" t="s">
        <v>900</v>
      </c>
      <c r="G389" s="133">
        <v>350</v>
      </c>
      <c r="H389" s="9">
        <v>97723643</v>
      </c>
      <c r="I389" s="77" t="s">
        <v>1243</v>
      </c>
      <c r="J389" s="8" t="s">
        <v>458</v>
      </c>
      <c r="K389" s="8" t="s">
        <v>311</v>
      </c>
      <c r="L389" s="10">
        <v>39531</v>
      </c>
      <c r="M389" s="348">
        <v>39531</v>
      </c>
      <c r="N389" s="355">
        <f t="shared" si="14"/>
        <v>298</v>
      </c>
      <c r="O389" s="182">
        <v>298</v>
      </c>
      <c r="P389" s="271"/>
      <c r="Q389" s="207"/>
      <c r="R389" s="207"/>
      <c r="S389" s="101"/>
      <c r="T389" s="86"/>
      <c r="U389" s="86"/>
      <c r="V389" s="75"/>
      <c r="W389" s="75"/>
      <c r="X389" s="81" t="s">
        <v>1244</v>
      </c>
    </row>
    <row r="390" spans="1:24" ht="19.5" customHeight="1">
      <c r="A390" s="17">
        <v>380</v>
      </c>
      <c r="B390" s="132" t="s">
        <v>1549</v>
      </c>
      <c r="C390" s="134" t="s">
        <v>1559</v>
      </c>
      <c r="D390" s="133" t="s">
        <v>899</v>
      </c>
      <c r="E390" s="288" t="s">
        <v>1208</v>
      </c>
      <c r="F390" s="133" t="s">
        <v>900</v>
      </c>
      <c r="G390" s="133">
        <v>368</v>
      </c>
      <c r="H390" s="9">
        <v>98168357</v>
      </c>
      <c r="I390" s="423" t="s">
        <v>1560</v>
      </c>
      <c r="J390" s="8" t="s">
        <v>1561</v>
      </c>
      <c r="K390" s="8" t="s">
        <v>1562</v>
      </c>
      <c r="L390" s="10">
        <v>39533</v>
      </c>
      <c r="M390" s="348">
        <v>39547</v>
      </c>
      <c r="N390" s="355">
        <f t="shared" si="14"/>
        <v>298</v>
      </c>
      <c r="O390" s="182">
        <v>298</v>
      </c>
      <c r="P390" s="271"/>
      <c r="Q390" s="207"/>
      <c r="R390" s="207"/>
      <c r="S390" s="101"/>
      <c r="T390" s="86"/>
      <c r="U390" s="86"/>
      <c r="V390" s="75"/>
      <c r="W390" s="75"/>
      <c r="X390" s="81" t="s">
        <v>1563</v>
      </c>
    </row>
    <row r="391" spans="1:23" ht="19.5" customHeight="1">
      <c r="A391" s="17">
        <v>381</v>
      </c>
      <c r="B391" s="132" t="s">
        <v>1145</v>
      </c>
      <c r="C391" s="134" t="s">
        <v>1578</v>
      </c>
      <c r="D391" s="133" t="s">
        <v>903</v>
      </c>
      <c r="E391" s="288"/>
      <c r="F391" s="133" t="s">
        <v>900</v>
      </c>
      <c r="G391" s="133">
        <v>351</v>
      </c>
      <c r="H391" s="153">
        <v>91078907</v>
      </c>
      <c r="I391" s="423" t="s">
        <v>1110</v>
      </c>
      <c r="J391" s="77"/>
      <c r="K391" s="8" t="s">
        <v>1579</v>
      </c>
      <c r="L391" s="10">
        <v>39538</v>
      </c>
      <c r="M391" s="348">
        <v>39547</v>
      </c>
      <c r="N391" s="355">
        <f t="shared" si="14"/>
        <v>268</v>
      </c>
      <c r="O391" s="18">
        <v>268</v>
      </c>
      <c r="P391" s="271"/>
      <c r="Q391" s="207"/>
      <c r="R391" s="207"/>
      <c r="S391" s="101"/>
      <c r="T391" s="86"/>
      <c r="U391" s="86"/>
      <c r="V391" s="75"/>
      <c r="W391" s="75"/>
    </row>
    <row r="392" spans="1:23" ht="19.5" customHeight="1">
      <c r="A392" s="17">
        <v>382</v>
      </c>
      <c r="B392" s="132" t="s">
        <v>1146</v>
      </c>
      <c r="C392" s="134" t="s">
        <v>1578</v>
      </c>
      <c r="D392" s="133" t="s">
        <v>903</v>
      </c>
      <c r="E392" s="288"/>
      <c r="F392" s="133" t="s">
        <v>900</v>
      </c>
      <c r="G392" s="133">
        <v>352</v>
      </c>
      <c r="H392" s="133"/>
      <c r="I392" s="77"/>
      <c r="J392" s="77"/>
      <c r="K392" s="8" t="s">
        <v>1580</v>
      </c>
      <c r="L392" s="10">
        <v>39538</v>
      </c>
      <c r="M392" s="348">
        <v>39547</v>
      </c>
      <c r="N392" s="355">
        <f t="shared" si="14"/>
        <v>268</v>
      </c>
      <c r="O392" s="18">
        <v>268</v>
      </c>
      <c r="P392" s="271"/>
      <c r="Q392" s="207"/>
      <c r="R392" s="207"/>
      <c r="S392" s="101"/>
      <c r="T392" s="86"/>
      <c r="U392" s="86"/>
      <c r="V392" s="75"/>
      <c r="W392" s="75"/>
    </row>
    <row r="393" spans="1:23" ht="19.5" customHeight="1">
      <c r="A393" s="17">
        <v>383</v>
      </c>
      <c r="B393" s="132" t="s">
        <v>1147</v>
      </c>
      <c r="C393" s="134" t="s">
        <v>1578</v>
      </c>
      <c r="D393" s="133" t="s">
        <v>903</v>
      </c>
      <c r="E393" s="288"/>
      <c r="F393" s="133" t="s">
        <v>900</v>
      </c>
      <c r="G393" s="133">
        <v>353</v>
      </c>
      <c r="H393" s="133"/>
      <c r="I393" s="77"/>
      <c r="J393" s="77"/>
      <c r="K393" s="8" t="s">
        <v>1581</v>
      </c>
      <c r="L393" s="10">
        <v>39538</v>
      </c>
      <c r="M393" s="348">
        <v>39547</v>
      </c>
      <c r="N393" s="355">
        <f t="shared" si="14"/>
        <v>268</v>
      </c>
      <c r="O393" s="18">
        <v>268</v>
      </c>
      <c r="P393" s="271"/>
      <c r="Q393" s="207"/>
      <c r="R393" s="207"/>
      <c r="S393" s="101"/>
      <c r="T393" s="86"/>
      <c r="U393" s="86"/>
      <c r="V393" s="75"/>
      <c r="W393" s="75"/>
    </row>
    <row r="394" spans="1:23" ht="19.5" customHeight="1">
      <c r="A394" s="17">
        <v>384</v>
      </c>
      <c r="B394" s="132" t="s">
        <v>1148</v>
      </c>
      <c r="C394" s="134" t="s">
        <v>1578</v>
      </c>
      <c r="D394" s="133" t="s">
        <v>903</v>
      </c>
      <c r="E394" s="288"/>
      <c r="F394" s="133" t="s">
        <v>900</v>
      </c>
      <c r="G394" s="133">
        <v>354</v>
      </c>
      <c r="H394" s="133"/>
      <c r="I394" s="77"/>
      <c r="J394" s="77"/>
      <c r="K394" s="8" t="s">
        <v>1582</v>
      </c>
      <c r="L394" s="10">
        <v>39538</v>
      </c>
      <c r="M394" s="348">
        <v>39547</v>
      </c>
      <c r="N394" s="355">
        <f t="shared" si="14"/>
        <v>268</v>
      </c>
      <c r="O394" s="18">
        <v>268</v>
      </c>
      <c r="P394" s="271"/>
      <c r="Q394" s="207"/>
      <c r="R394" s="207"/>
      <c r="S394" s="101"/>
      <c r="T394" s="86"/>
      <c r="U394" s="86"/>
      <c r="V394" s="75"/>
      <c r="W394" s="75"/>
    </row>
    <row r="395" spans="1:23" ht="19.5" customHeight="1">
      <c r="A395" s="17">
        <v>385</v>
      </c>
      <c r="B395" s="132" t="s">
        <v>2682</v>
      </c>
      <c r="C395" s="134" t="s">
        <v>2683</v>
      </c>
      <c r="D395" s="133" t="s">
        <v>1161</v>
      </c>
      <c r="E395" s="288" t="s">
        <v>1208</v>
      </c>
      <c r="F395" s="133" t="s">
        <v>900</v>
      </c>
      <c r="G395" s="133">
        <v>369</v>
      </c>
      <c r="H395" s="133">
        <v>97234327</v>
      </c>
      <c r="I395" s="423" t="s">
        <v>2421</v>
      </c>
      <c r="J395" s="77"/>
      <c r="K395" s="8" t="s">
        <v>2087</v>
      </c>
      <c r="L395" s="10">
        <v>39533</v>
      </c>
      <c r="M395" s="348">
        <v>39533</v>
      </c>
      <c r="N395" s="355">
        <f t="shared" si="14"/>
        <v>308</v>
      </c>
      <c r="O395" s="152">
        <v>308</v>
      </c>
      <c r="P395" s="271"/>
      <c r="Q395" s="207"/>
      <c r="R395" s="207"/>
      <c r="S395" s="101"/>
      <c r="T395" s="86"/>
      <c r="U395" s="86"/>
      <c r="V395" s="75"/>
      <c r="W395" s="75"/>
    </row>
    <row r="396" spans="1:23" ht="19.5" customHeight="1">
      <c r="A396" s="17">
        <v>386</v>
      </c>
      <c r="B396" s="132" t="s">
        <v>1238</v>
      </c>
      <c r="C396" s="134" t="s">
        <v>2076</v>
      </c>
      <c r="D396" s="133" t="s">
        <v>903</v>
      </c>
      <c r="E396" s="133" t="s">
        <v>1208</v>
      </c>
      <c r="F396" s="133" t="s">
        <v>900</v>
      </c>
      <c r="G396" s="133">
        <v>370</v>
      </c>
      <c r="H396" s="9">
        <v>96953896</v>
      </c>
      <c r="I396" s="423" t="s">
        <v>1239</v>
      </c>
      <c r="J396" s="8" t="s">
        <v>1240</v>
      </c>
      <c r="K396" s="8" t="s">
        <v>2647</v>
      </c>
      <c r="L396" s="10">
        <v>39526</v>
      </c>
      <c r="M396" s="348">
        <v>39547</v>
      </c>
      <c r="N396" s="355">
        <f aca="true" t="shared" si="15" ref="N396:N449">+O396+U396</f>
        <v>298</v>
      </c>
      <c r="O396" s="182">
        <v>298</v>
      </c>
      <c r="P396" s="271"/>
      <c r="Q396" s="207"/>
      <c r="R396" s="207"/>
      <c r="S396" s="101"/>
      <c r="T396" s="86"/>
      <c r="U396" s="86"/>
      <c r="V396" s="75"/>
      <c r="W396" s="75"/>
    </row>
    <row r="397" spans="1:24" ht="19.5" customHeight="1">
      <c r="A397" s="17">
        <v>387</v>
      </c>
      <c r="B397" s="132" t="s">
        <v>2366</v>
      </c>
      <c r="C397" s="134" t="s">
        <v>194</v>
      </c>
      <c r="D397" s="133" t="s">
        <v>1303</v>
      </c>
      <c r="E397" s="133" t="s">
        <v>1208</v>
      </c>
      <c r="F397" s="133" t="s">
        <v>900</v>
      </c>
      <c r="G397" s="133">
        <v>371</v>
      </c>
      <c r="H397" s="9">
        <v>96834186</v>
      </c>
      <c r="I397" s="423" t="s">
        <v>2367</v>
      </c>
      <c r="J397" s="8" t="s">
        <v>2368</v>
      </c>
      <c r="K397" s="8" t="s">
        <v>328</v>
      </c>
      <c r="L397" s="10">
        <v>39506</v>
      </c>
      <c r="M397" s="348">
        <v>39547</v>
      </c>
      <c r="N397" s="355">
        <f t="shared" si="15"/>
        <v>268</v>
      </c>
      <c r="O397" s="18">
        <v>268</v>
      </c>
      <c r="P397" s="271"/>
      <c r="Q397" s="207"/>
      <c r="R397" s="207"/>
      <c r="S397" s="101"/>
      <c r="T397" s="86"/>
      <c r="U397" s="86"/>
      <c r="V397" s="75"/>
      <c r="W397" s="75"/>
      <c r="X397" s="145"/>
    </row>
    <row r="398" spans="1:23" ht="19.5" customHeight="1">
      <c r="A398" s="17">
        <v>388</v>
      </c>
      <c r="B398" s="132" t="s">
        <v>1570</v>
      </c>
      <c r="C398" s="134" t="s">
        <v>1572</v>
      </c>
      <c r="D398" s="133" t="s">
        <v>903</v>
      </c>
      <c r="E398" s="133" t="s">
        <v>1208</v>
      </c>
      <c r="F398" s="133" t="s">
        <v>900</v>
      </c>
      <c r="G398" s="133">
        <v>377</v>
      </c>
      <c r="H398" s="133">
        <v>93286814</v>
      </c>
      <c r="I398" s="423" t="s">
        <v>1571</v>
      </c>
      <c r="J398" s="77" t="s">
        <v>664</v>
      </c>
      <c r="K398" s="8" t="s">
        <v>665</v>
      </c>
      <c r="L398" s="10">
        <v>39543</v>
      </c>
      <c r="M398" s="348">
        <v>39543</v>
      </c>
      <c r="N398" s="355">
        <f t="shared" si="15"/>
        <v>338</v>
      </c>
      <c r="O398" s="344">
        <v>338</v>
      </c>
      <c r="P398" s="271"/>
      <c r="Q398" s="207"/>
      <c r="R398" s="207"/>
      <c r="S398" s="101"/>
      <c r="T398" s="88"/>
      <c r="U398" s="88"/>
      <c r="V398" s="90"/>
      <c r="W398" s="90"/>
    </row>
    <row r="399" spans="1:23" ht="19.5" customHeight="1">
      <c r="A399" s="17">
        <v>389</v>
      </c>
      <c r="B399" s="132" t="s">
        <v>1573</v>
      </c>
      <c r="C399" s="134" t="s">
        <v>1572</v>
      </c>
      <c r="D399" s="133" t="s">
        <v>903</v>
      </c>
      <c r="E399" s="133" t="s">
        <v>1208</v>
      </c>
      <c r="F399" s="133" t="s">
        <v>900</v>
      </c>
      <c r="G399" s="133">
        <v>378</v>
      </c>
      <c r="H399" s="133">
        <v>98519441</v>
      </c>
      <c r="I399" s="423" t="s">
        <v>662</v>
      </c>
      <c r="J399" s="77" t="s">
        <v>663</v>
      </c>
      <c r="K399" s="8" t="s">
        <v>666</v>
      </c>
      <c r="L399" s="10">
        <v>39543</v>
      </c>
      <c r="M399" s="348">
        <v>39543</v>
      </c>
      <c r="N399" s="355">
        <f t="shared" si="15"/>
        <v>338</v>
      </c>
      <c r="O399" s="344">
        <v>338</v>
      </c>
      <c r="P399" s="271"/>
      <c r="Q399" s="207"/>
      <c r="R399" s="207"/>
      <c r="S399" s="101"/>
      <c r="T399" s="88"/>
      <c r="U399" s="88"/>
      <c r="V399" s="90"/>
      <c r="W399" s="90"/>
    </row>
    <row r="400" spans="1:23" ht="19.5" customHeight="1">
      <c r="A400" s="17">
        <v>390</v>
      </c>
      <c r="B400" s="132" t="s">
        <v>1443</v>
      </c>
      <c r="C400" s="132" t="s">
        <v>1444</v>
      </c>
      <c r="D400" s="133" t="s">
        <v>205</v>
      </c>
      <c r="E400" s="288" t="s">
        <v>1208</v>
      </c>
      <c r="F400" s="133" t="s">
        <v>900</v>
      </c>
      <c r="G400" s="133">
        <v>379</v>
      </c>
      <c r="H400" s="133">
        <v>94762521</v>
      </c>
      <c r="I400" s="77" t="s">
        <v>2128</v>
      </c>
      <c r="J400" s="77" t="s">
        <v>2128</v>
      </c>
      <c r="K400" s="50" t="s">
        <v>2087</v>
      </c>
      <c r="L400" s="10">
        <v>39546</v>
      </c>
      <c r="M400" s="348">
        <v>39546</v>
      </c>
      <c r="N400" s="355">
        <f t="shared" si="15"/>
        <v>298</v>
      </c>
      <c r="O400" s="26">
        <v>298</v>
      </c>
      <c r="P400" s="271"/>
      <c r="Q400" s="207"/>
      <c r="R400" s="207"/>
      <c r="S400" s="101"/>
      <c r="T400" s="88"/>
      <c r="U400" s="88"/>
      <c r="V400" s="90"/>
      <c r="W400" s="90"/>
    </row>
    <row r="401" spans="1:23" ht="19.5" customHeight="1">
      <c r="A401" s="17">
        <v>391</v>
      </c>
      <c r="B401" s="132" t="s">
        <v>1576</v>
      </c>
      <c r="C401" s="132" t="s">
        <v>1379</v>
      </c>
      <c r="D401" s="133" t="s">
        <v>903</v>
      </c>
      <c r="E401" s="133" t="s">
        <v>1208</v>
      </c>
      <c r="F401" s="133" t="s">
        <v>900</v>
      </c>
      <c r="G401" s="153">
        <v>383</v>
      </c>
      <c r="H401" s="153">
        <v>90189194</v>
      </c>
      <c r="I401" s="77" t="s">
        <v>1556</v>
      </c>
      <c r="J401" s="8" t="s">
        <v>620</v>
      </c>
      <c r="K401" s="50" t="s">
        <v>1194</v>
      </c>
      <c r="L401" s="10">
        <v>39547</v>
      </c>
      <c r="M401" s="351">
        <v>39552</v>
      </c>
      <c r="N401" s="355">
        <f t="shared" si="15"/>
        <v>268</v>
      </c>
      <c r="O401" s="26">
        <v>268</v>
      </c>
      <c r="P401" s="271"/>
      <c r="Q401" s="207"/>
      <c r="R401" s="207"/>
      <c r="S401" s="101"/>
      <c r="T401" s="88"/>
      <c r="U401" s="88"/>
      <c r="V401" s="90"/>
      <c r="W401" s="90"/>
    </row>
    <row r="402" spans="1:23" ht="19.5" customHeight="1">
      <c r="A402" s="17">
        <v>392</v>
      </c>
      <c r="B402" s="132" t="s">
        <v>1575</v>
      </c>
      <c r="C402" s="132" t="s">
        <v>1379</v>
      </c>
      <c r="D402" s="133" t="s">
        <v>903</v>
      </c>
      <c r="E402" s="133" t="s">
        <v>1208</v>
      </c>
      <c r="F402" s="133" t="s">
        <v>900</v>
      </c>
      <c r="G402" s="153">
        <v>382</v>
      </c>
      <c r="H402" s="153">
        <v>90069006</v>
      </c>
      <c r="I402" s="431" t="s">
        <v>1889</v>
      </c>
      <c r="J402" s="8" t="s">
        <v>1193</v>
      </c>
      <c r="K402" s="50" t="s">
        <v>1195</v>
      </c>
      <c r="L402" s="10">
        <v>39547</v>
      </c>
      <c r="M402" s="351">
        <v>39552</v>
      </c>
      <c r="N402" s="355">
        <f t="shared" si="15"/>
        <v>268</v>
      </c>
      <c r="O402" s="26">
        <v>268</v>
      </c>
      <c r="P402" s="271"/>
      <c r="Q402" s="207"/>
      <c r="R402" s="207"/>
      <c r="S402" s="101"/>
      <c r="T402" s="88"/>
      <c r="U402" s="88"/>
      <c r="V402" s="90"/>
      <c r="W402" s="90"/>
    </row>
    <row r="403" spans="1:23" ht="19.5" customHeight="1">
      <c r="A403" s="17">
        <v>393</v>
      </c>
      <c r="B403" s="132" t="s">
        <v>1577</v>
      </c>
      <c r="C403" s="132" t="s">
        <v>1379</v>
      </c>
      <c r="D403" s="133" t="s">
        <v>903</v>
      </c>
      <c r="E403" s="133" t="s">
        <v>1208</v>
      </c>
      <c r="F403" s="133" t="s">
        <v>900</v>
      </c>
      <c r="G403" s="153">
        <v>385</v>
      </c>
      <c r="H403" s="153">
        <v>97361830</v>
      </c>
      <c r="I403" s="77" t="s">
        <v>1555</v>
      </c>
      <c r="J403" s="8" t="s">
        <v>1193</v>
      </c>
      <c r="K403" s="50" t="s">
        <v>1196</v>
      </c>
      <c r="L403" s="10">
        <v>39546</v>
      </c>
      <c r="M403" s="351">
        <v>39552</v>
      </c>
      <c r="N403" s="355">
        <f t="shared" si="15"/>
        <v>268</v>
      </c>
      <c r="O403" s="26">
        <v>268</v>
      </c>
      <c r="P403" s="271"/>
      <c r="Q403" s="207"/>
      <c r="R403" s="207"/>
      <c r="S403" s="101"/>
      <c r="T403" s="88"/>
      <c r="U403" s="88"/>
      <c r="V403" s="90"/>
      <c r="W403" s="90"/>
    </row>
    <row r="404" spans="1:24" ht="19.5" customHeight="1">
      <c r="A404" s="17">
        <v>394</v>
      </c>
      <c r="B404" s="132" t="s">
        <v>1564</v>
      </c>
      <c r="C404" s="132" t="s">
        <v>1565</v>
      </c>
      <c r="D404" s="133" t="s">
        <v>903</v>
      </c>
      <c r="E404" s="133" t="s">
        <v>1208</v>
      </c>
      <c r="F404" s="133" t="s">
        <v>900</v>
      </c>
      <c r="G404" s="133">
        <v>421</v>
      </c>
      <c r="H404" s="153">
        <v>97951019</v>
      </c>
      <c r="I404" s="423" t="s">
        <v>1566</v>
      </c>
      <c r="J404" s="8" t="s">
        <v>1574</v>
      </c>
      <c r="K404" s="50" t="s">
        <v>2087</v>
      </c>
      <c r="L404" s="10">
        <v>39552</v>
      </c>
      <c r="M404" s="351">
        <v>39552</v>
      </c>
      <c r="N404" s="355">
        <f t="shared" si="15"/>
        <v>338</v>
      </c>
      <c r="O404" s="26">
        <v>338</v>
      </c>
      <c r="P404" s="271"/>
      <c r="Q404" s="207"/>
      <c r="R404" s="207"/>
      <c r="S404" s="101"/>
      <c r="T404" s="88"/>
      <c r="U404" s="88"/>
      <c r="V404" s="90"/>
      <c r="W404" s="90"/>
      <c r="X404" s="81" t="s">
        <v>434</v>
      </c>
    </row>
    <row r="405" spans="1:23" ht="19.5" customHeight="1">
      <c r="A405" s="17">
        <v>395</v>
      </c>
      <c r="B405" s="132" t="s">
        <v>2645</v>
      </c>
      <c r="C405" s="132" t="s">
        <v>1604</v>
      </c>
      <c r="D405" s="133" t="s">
        <v>903</v>
      </c>
      <c r="E405" s="133" t="s">
        <v>1208</v>
      </c>
      <c r="F405" s="133" t="s">
        <v>900</v>
      </c>
      <c r="G405" s="133">
        <v>376</v>
      </c>
      <c r="H405" s="153">
        <v>98488609</v>
      </c>
      <c r="I405" s="433" t="s">
        <v>1547</v>
      </c>
      <c r="J405" s="8" t="s">
        <v>1548</v>
      </c>
      <c r="K405" s="50" t="s">
        <v>2087</v>
      </c>
      <c r="L405" s="10">
        <v>39550</v>
      </c>
      <c r="M405" s="10">
        <v>39550</v>
      </c>
      <c r="N405" s="355">
        <f t="shared" si="15"/>
        <v>298</v>
      </c>
      <c r="O405" s="26">
        <v>298</v>
      </c>
      <c r="P405" s="271"/>
      <c r="Q405" s="207"/>
      <c r="R405" s="207"/>
      <c r="S405" s="101"/>
      <c r="T405" s="88"/>
      <c r="U405" s="88"/>
      <c r="V405" s="90"/>
      <c r="W405" s="90"/>
    </row>
    <row r="406" spans="1:24" ht="19.5" customHeight="1">
      <c r="A406" s="17">
        <v>396</v>
      </c>
      <c r="B406" s="132" t="s">
        <v>2</v>
      </c>
      <c r="C406" s="134" t="s">
        <v>1713</v>
      </c>
      <c r="D406" s="133" t="s">
        <v>1303</v>
      </c>
      <c r="E406" s="288" t="s">
        <v>1208</v>
      </c>
      <c r="F406" s="133" t="s">
        <v>900</v>
      </c>
      <c r="G406" s="133">
        <v>388</v>
      </c>
      <c r="H406" s="133">
        <v>96314979</v>
      </c>
      <c r="I406" s="423" t="s">
        <v>3</v>
      </c>
      <c r="J406" s="77" t="s">
        <v>4</v>
      </c>
      <c r="K406" s="50" t="s">
        <v>2087</v>
      </c>
      <c r="L406" s="10">
        <v>39556</v>
      </c>
      <c r="M406" s="10">
        <v>39556</v>
      </c>
      <c r="N406" s="355">
        <f t="shared" si="15"/>
        <v>338</v>
      </c>
      <c r="O406" s="26">
        <v>338</v>
      </c>
      <c r="P406" s="271"/>
      <c r="Q406" s="207"/>
      <c r="R406" s="207"/>
      <c r="S406" s="101">
        <v>-18</v>
      </c>
      <c r="T406" s="88"/>
      <c r="U406" s="88"/>
      <c r="V406" s="90"/>
      <c r="W406" s="90"/>
      <c r="X406" s="81" t="s">
        <v>15</v>
      </c>
    </row>
    <row r="407" spans="1:23" ht="19.5" customHeight="1">
      <c r="A407" s="17">
        <v>397</v>
      </c>
      <c r="B407" s="132" t="s">
        <v>1567</v>
      </c>
      <c r="C407" s="134" t="s">
        <v>1897</v>
      </c>
      <c r="D407" s="133" t="s">
        <v>903</v>
      </c>
      <c r="E407" s="133" t="s">
        <v>1208</v>
      </c>
      <c r="F407" s="133" t="s">
        <v>900</v>
      </c>
      <c r="G407" s="153">
        <v>387</v>
      </c>
      <c r="H407" s="153">
        <v>96345026</v>
      </c>
      <c r="I407" s="423" t="s">
        <v>1569</v>
      </c>
      <c r="J407" s="8"/>
      <c r="K407" s="50" t="s">
        <v>1630</v>
      </c>
      <c r="L407" s="10">
        <v>39554</v>
      </c>
      <c r="M407" s="351">
        <v>39559</v>
      </c>
      <c r="N407" s="355">
        <f t="shared" si="15"/>
        <v>338</v>
      </c>
      <c r="O407" s="26">
        <v>338</v>
      </c>
      <c r="P407" s="271"/>
      <c r="Q407" s="207"/>
      <c r="R407" s="207"/>
      <c r="S407" s="101"/>
      <c r="T407" s="88"/>
      <c r="U407" s="88"/>
      <c r="V407" s="90"/>
      <c r="W407" s="90"/>
    </row>
    <row r="408" spans="1:27" ht="19.5" customHeight="1">
      <c r="A408" s="17">
        <v>398</v>
      </c>
      <c r="B408" s="43" t="s">
        <v>568</v>
      </c>
      <c r="C408" s="43" t="s">
        <v>569</v>
      </c>
      <c r="D408" s="133" t="s">
        <v>1495</v>
      </c>
      <c r="E408" s="288" t="s">
        <v>1208</v>
      </c>
      <c r="F408" s="133" t="s">
        <v>900</v>
      </c>
      <c r="G408" s="133">
        <v>415</v>
      </c>
      <c r="H408" s="133"/>
      <c r="I408" s="77"/>
      <c r="J408" s="77" t="s">
        <v>1983</v>
      </c>
      <c r="K408" s="8" t="s">
        <v>1511</v>
      </c>
      <c r="L408" s="10">
        <v>39564</v>
      </c>
      <c r="M408" s="458">
        <v>39562</v>
      </c>
      <c r="N408" s="355">
        <f t="shared" si="15"/>
        <v>298</v>
      </c>
      <c r="O408" s="457">
        <v>298</v>
      </c>
      <c r="P408" s="271"/>
      <c r="Q408" s="207"/>
      <c r="R408" s="207"/>
      <c r="S408" s="101"/>
      <c r="T408" s="88"/>
      <c r="U408" s="88"/>
      <c r="V408" s="90"/>
      <c r="W408" s="90"/>
      <c r="X408" s="81" t="s">
        <v>1984</v>
      </c>
      <c r="AA408" s="81" t="s">
        <v>1984</v>
      </c>
    </row>
    <row r="409" spans="1:23" ht="19.5" customHeight="1">
      <c r="A409" s="17">
        <v>399</v>
      </c>
      <c r="B409" s="132" t="s">
        <v>2318</v>
      </c>
      <c r="C409" s="132" t="s">
        <v>1220</v>
      </c>
      <c r="D409" s="133" t="s">
        <v>1495</v>
      </c>
      <c r="E409" s="288" t="s">
        <v>1208</v>
      </c>
      <c r="F409" s="133" t="s">
        <v>900</v>
      </c>
      <c r="G409" s="133">
        <v>416</v>
      </c>
      <c r="H409" s="133" t="s">
        <v>1221</v>
      </c>
      <c r="I409" s="423" t="s">
        <v>1222</v>
      </c>
      <c r="J409" s="77"/>
      <c r="K409" s="8" t="s">
        <v>1511</v>
      </c>
      <c r="L409" s="10">
        <v>39564</v>
      </c>
      <c r="M409" s="351">
        <v>39562</v>
      </c>
      <c r="N409" s="88">
        <f t="shared" si="15"/>
        <v>298</v>
      </c>
      <c r="O409" s="26">
        <v>298</v>
      </c>
      <c r="P409" s="271"/>
      <c r="Q409" s="207"/>
      <c r="R409" s="207"/>
      <c r="S409" s="101"/>
      <c r="T409" s="88"/>
      <c r="U409" s="88"/>
      <c r="V409" s="90"/>
      <c r="W409" s="90"/>
    </row>
    <row r="410" spans="1:26" ht="19.5" customHeight="1">
      <c r="A410" s="17">
        <v>400</v>
      </c>
      <c r="B410" s="132" t="s">
        <v>2299</v>
      </c>
      <c r="C410" s="132" t="s">
        <v>2066</v>
      </c>
      <c r="D410" s="133" t="s">
        <v>1279</v>
      </c>
      <c r="E410" s="288" t="s">
        <v>1208</v>
      </c>
      <c r="F410" s="133" t="s">
        <v>900</v>
      </c>
      <c r="G410" s="179">
        <v>390</v>
      </c>
      <c r="H410" s="179"/>
      <c r="I410" s="423" t="s">
        <v>1550</v>
      </c>
      <c r="J410" s="154"/>
      <c r="K410" s="42" t="s">
        <v>1223</v>
      </c>
      <c r="L410" s="10">
        <v>39566</v>
      </c>
      <c r="M410" s="10">
        <v>39566</v>
      </c>
      <c r="N410" s="88">
        <f t="shared" si="15"/>
        <v>298</v>
      </c>
      <c r="O410" s="26">
        <v>298</v>
      </c>
      <c r="P410" s="271"/>
      <c r="Q410" s="207"/>
      <c r="R410" s="207"/>
      <c r="S410" s="101"/>
      <c r="T410" s="88"/>
      <c r="U410" s="88"/>
      <c r="V410" s="90"/>
      <c r="W410" s="90"/>
      <c r="Z410" t="s">
        <v>1225</v>
      </c>
    </row>
    <row r="411" spans="1:26" ht="19.5" customHeight="1">
      <c r="A411" s="17">
        <v>401</v>
      </c>
      <c r="B411" s="132" t="s">
        <v>1284</v>
      </c>
      <c r="C411" s="132" t="s">
        <v>414</v>
      </c>
      <c r="D411" s="133" t="s">
        <v>1279</v>
      </c>
      <c r="E411" s="288" t="s">
        <v>1208</v>
      </c>
      <c r="F411" s="133" t="s">
        <v>900</v>
      </c>
      <c r="G411" s="133">
        <v>392</v>
      </c>
      <c r="H411" s="133"/>
      <c r="I411" s="427" t="s">
        <v>1131</v>
      </c>
      <c r="J411" s="77"/>
      <c r="K411" s="42" t="s">
        <v>1223</v>
      </c>
      <c r="L411" s="10">
        <v>39566</v>
      </c>
      <c r="M411" s="10">
        <v>39566</v>
      </c>
      <c r="N411" s="88">
        <f t="shared" si="15"/>
        <v>298</v>
      </c>
      <c r="O411" s="26">
        <v>298</v>
      </c>
      <c r="P411" s="271"/>
      <c r="Q411" s="207"/>
      <c r="R411" s="207"/>
      <c r="S411" s="101"/>
      <c r="T411" s="88"/>
      <c r="U411" s="88"/>
      <c r="V411" s="90"/>
      <c r="W411" s="90"/>
      <c r="Z411" t="s">
        <v>1225</v>
      </c>
    </row>
    <row r="412" spans="1:26" ht="19.5" customHeight="1">
      <c r="A412" s="17">
        <v>402</v>
      </c>
      <c r="B412" s="132" t="s">
        <v>2300</v>
      </c>
      <c r="C412" s="132" t="s">
        <v>2066</v>
      </c>
      <c r="D412" s="133" t="s">
        <v>1279</v>
      </c>
      <c r="E412" s="288" t="s">
        <v>1208</v>
      </c>
      <c r="F412" s="133" t="s">
        <v>900</v>
      </c>
      <c r="G412" s="133">
        <v>391</v>
      </c>
      <c r="H412" s="133"/>
      <c r="I412" s="330" t="s">
        <v>2144</v>
      </c>
      <c r="J412" s="77"/>
      <c r="K412" s="42" t="s">
        <v>1223</v>
      </c>
      <c r="L412" s="10">
        <v>39566</v>
      </c>
      <c r="M412" s="10">
        <v>39566</v>
      </c>
      <c r="N412" s="88">
        <f t="shared" si="15"/>
        <v>298</v>
      </c>
      <c r="O412" s="26">
        <v>298</v>
      </c>
      <c r="P412" s="271"/>
      <c r="Q412" s="207"/>
      <c r="R412" s="207"/>
      <c r="S412" s="101"/>
      <c r="T412" s="88"/>
      <c r="U412" s="88"/>
      <c r="V412" s="90"/>
      <c r="W412" s="90"/>
      <c r="Z412" t="s">
        <v>1225</v>
      </c>
    </row>
    <row r="413" spans="1:26" ht="19.5" customHeight="1">
      <c r="A413" s="17">
        <v>403</v>
      </c>
      <c r="B413" s="132" t="s">
        <v>2301</v>
      </c>
      <c r="C413" s="132" t="s">
        <v>845</v>
      </c>
      <c r="D413" s="133" t="s">
        <v>1619</v>
      </c>
      <c r="E413" s="288" t="s">
        <v>1208</v>
      </c>
      <c r="F413" s="133" t="s">
        <v>900</v>
      </c>
      <c r="G413" s="179">
        <v>396</v>
      </c>
      <c r="H413" s="179" t="s">
        <v>846</v>
      </c>
      <c r="I413" s="423" t="s">
        <v>847</v>
      </c>
      <c r="J413" s="154" t="s">
        <v>848</v>
      </c>
      <c r="K413" s="42" t="s">
        <v>1223</v>
      </c>
      <c r="L413" s="10">
        <v>39566</v>
      </c>
      <c r="M413" s="10">
        <v>39566</v>
      </c>
      <c r="N413" s="88">
        <f t="shared" si="15"/>
        <v>298</v>
      </c>
      <c r="O413" s="26">
        <v>298</v>
      </c>
      <c r="P413" s="271"/>
      <c r="Q413" s="207"/>
      <c r="R413" s="207"/>
      <c r="S413" s="101"/>
      <c r="T413" s="88"/>
      <c r="U413" s="88"/>
      <c r="V413" s="90"/>
      <c r="W413" s="90"/>
      <c r="Z413" t="s">
        <v>1225</v>
      </c>
    </row>
    <row r="414" spans="1:26" ht="19.5" customHeight="1">
      <c r="A414" s="17">
        <v>404</v>
      </c>
      <c r="B414" s="132" t="s">
        <v>2302</v>
      </c>
      <c r="C414" s="132" t="s">
        <v>1241</v>
      </c>
      <c r="D414" s="133" t="s">
        <v>1619</v>
      </c>
      <c r="E414" s="288" t="s">
        <v>1208</v>
      </c>
      <c r="F414" s="133" t="s">
        <v>900</v>
      </c>
      <c r="G414" s="133">
        <v>399</v>
      </c>
      <c r="H414" s="133"/>
      <c r="I414" s="427" t="s">
        <v>1116</v>
      </c>
      <c r="J414" s="77"/>
      <c r="K414" s="42" t="s">
        <v>1223</v>
      </c>
      <c r="L414" s="10">
        <v>39566</v>
      </c>
      <c r="M414" s="10">
        <v>39566</v>
      </c>
      <c r="N414" s="88">
        <f t="shared" si="15"/>
        <v>298</v>
      </c>
      <c r="O414" s="26">
        <v>298</v>
      </c>
      <c r="P414" s="271"/>
      <c r="Q414" s="207"/>
      <c r="R414" s="207"/>
      <c r="S414" s="101"/>
      <c r="T414" s="88"/>
      <c r="U414" s="88"/>
      <c r="V414" s="90"/>
      <c r="W414" s="90"/>
      <c r="Z414" t="s">
        <v>1225</v>
      </c>
    </row>
    <row r="415" spans="1:26" ht="19.5" customHeight="1">
      <c r="A415" s="17">
        <v>405</v>
      </c>
      <c r="B415" s="132" t="s">
        <v>1607</v>
      </c>
      <c r="C415" s="132" t="s">
        <v>1608</v>
      </c>
      <c r="D415" s="133" t="s">
        <v>903</v>
      </c>
      <c r="E415" s="133" t="s">
        <v>1208</v>
      </c>
      <c r="F415" s="133" t="s">
        <v>900</v>
      </c>
      <c r="G415" s="153">
        <v>417</v>
      </c>
      <c r="H415" s="153">
        <v>91124042</v>
      </c>
      <c r="I415" s="423" t="s">
        <v>1609</v>
      </c>
      <c r="J415" s="8"/>
      <c r="K415" s="79" t="s">
        <v>739</v>
      </c>
      <c r="L415" s="80">
        <v>39542</v>
      </c>
      <c r="M415" s="351">
        <v>39573</v>
      </c>
      <c r="N415" s="88">
        <f t="shared" si="15"/>
        <v>298</v>
      </c>
      <c r="O415" s="26">
        <v>298</v>
      </c>
      <c r="P415" s="271"/>
      <c r="Q415" s="207"/>
      <c r="R415" s="207"/>
      <c r="S415" s="101"/>
      <c r="T415" s="88"/>
      <c r="U415" s="88"/>
      <c r="V415" s="90"/>
      <c r="W415" s="90"/>
      <c r="Z415" t="s">
        <v>541</v>
      </c>
    </row>
    <row r="416" spans="1:23" ht="19.5" customHeight="1">
      <c r="A416" s="17">
        <v>406</v>
      </c>
      <c r="B416" s="132" t="s">
        <v>1629</v>
      </c>
      <c r="C416" s="132" t="s">
        <v>2152</v>
      </c>
      <c r="D416" s="133" t="s">
        <v>1161</v>
      </c>
      <c r="E416" s="288" t="s">
        <v>1208</v>
      </c>
      <c r="F416" s="133" t="s">
        <v>900</v>
      </c>
      <c r="G416" s="133">
        <v>418</v>
      </c>
      <c r="H416" s="133">
        <v>96909162</v>
      </c>
      <c r="I416" s="423" t="s">
        <v>2151</v>
      </c>
      <c r="J416" s="77" t="s">
        <v>2153</v>
      </c>
      <c r="K416" s="50" t="s">
        <v>2087</v>
      </c>
      <c r="L416" s="10">
        <v>39570</v>
      </c>
      <c r="M416" s="10">
        <v>39570</v>
      </c>
      <c r="N416" s="88">
        <f t="shared" si="15"/>
        <v>338</v>
      </c>
      <c r="O416" s="26">
        <v>338</v>
      </c>
      <c r="P416" s="271"/>
      <c r="Q416" s="207"/>
      <c r="R416" s="207"/>
      <c r="S416" s="101"/>
      <c r="T416" s="88"/>
      <c r="U416" s="88"/>
      <c r="V416" s="90"/>
      <c r="W416" s="90"/>
    </row>
    <row r="417" spans="1:23" ht="19.5" customHeight="1">
      <c r="A417" s="17">
        <v>407</v>
      </c>
      <c r="B417" s="132" t="s">
        <v>2170</v>
      </c>
      <c r="C417" s="132" t="s">
        <v>1367</v>
      </c>
      <c r="D417" s="133" t="s">
        <v>903</v>
      </c>
      <c r="E417" s="288" t="s">
        <v>1208</v>
      </c>
      <c r="F417" s="133" t="s">
        <v>900</v>
      </c>
      <c r="G417" s="133">
        <v>419</v>
      </c>
      <c r="H417" s="133">
        <v>98198667</v>
      </c>
      <c r="I417" s="423" t="s">
        <v>2171</v>
      </c>
      <c r="J417" s="77" t="s">
        <v>2172</v>
      </c>
      <c r="K417" s="79" t="s">
        <v>2173</v>
      </c>
      <c r="L417" s="80">
        <v>39532</v>
      </c>
      <c r="M417" s="351">
        <v>39573</v>
      </c>
      <c r="N417" s="88">
        <f t="shared" si="15"/>
        <v>298</v>
      </c>
      <c r="O417" s="26">
        <v>298</v>
      </c>
      <c r="P417" s="271"/>
      <c r="Q417" s="207"/>
      <c r="R417" s="207"/>
      <c r="S417" s="101"/>
      <c r="T417" s="88"/>
      <c r="U417" s="88"/>
      <c r="V417" s="90"/>
      <c r="W417" s="90"/>
    </row>
    <row r="418" spans="1:23" ht="19.5" customHeight="1">
      <c r="A418" s="17">
        <v>408</v>
      </c>
      <c r="B418" s="132" t="s">
        <v>2174</v>
      </c>
      <c r="C418" s="134" t="s">
        <v>2176</v>
      </c>
      <c r="D418" s="133" t="s">
        <v>937</v>
      </c>
      <c r="E418" s="288" t="s">
        <v>1208</v>
      </c>
      <c r="F418" s="133" t="s">
        <v>900</v>
      </c>
      <c r="G418" s="133">
        <v>422</v>
      </c>
      <c r="H418" s="133">
        <v>98470648</v>
      </c>
      <c r="I418" s="423" t="s">
        <v>1111</v>
      </c>
      <c r="J418" s="77" t="s">
        <v>2177</v>
      </c>
      <c r="K418" s="79" t="s">
        <v>2178</v>
      </c>
      <c r="L418" s="80">
        <v>39565</v>
      </c>
      <c r="M418" s="351">
        <v>39573</v>
      </c>
      <c r="N418" s="88">
        <f t="shared" si="15"/>
        <v>338</v>
      </c>
      <c r="O418" s="26">
        <v>338</v>
      </c>
      <c r="P418" s="271"/>
      <c r="Q418" s="207"/>
      <c r="R418" s="207"/>
      <c r="S418" s="101"/>
      <c r="T418" s="88"/>
      <c r="U418" s="88"/>
      <c r="V418" s="90"/>
      <c r="W418" s="90"/>
    </row>
    <row r="419" spans="1:23" ht="19.5" customHeight="1">
      <c r="A419" s="17">
        <v>409</v>
      </c>
      <c r="B419" s="132" t="s">
        <v>2175</v>
      </c>
      <c r="C419" s="134" t="s">
        <v>2176</v>
      </c>
      <c r="D419" s="133" t="s">
        <v>937</v>
      </c>
      <c r="E419" s="288" t="s">
        <v>1208</v>
      </c>
      <c r="F419" s="133" t="s">
        <v>900</v>
      </c>
      <c r="G419" s="133">
        <v>423</v>
      </c>
      <c r="H419" s="133">
        <v>98470648</v>
      </c>
      <c r="I419" s="77" t="s">
        <v>2213</v>
      </c>
      <c r="J419" s="77"/>
      <c r="K419" s="79" t="s">
        <v>2179</v>
      </c>
      <c r="L419" s="80">
        <v>39565</v>
      </c>
      <c r="M419" s="351">
        <v>39573</v>
      </c>
      <c r="N419" s="88">
        <f t="shared" si="15"/>
        <v>338</v>
      </c>
      <c r="O419" s="26">
        <v>338</v>
      </c>
      <c r="P419" s="271"/>
      <c r="Q419" s="207"/>
      <c r="R419" s="207"/>
      <c r="S419" s="101"/>
      <c r="T419" s="88"/>
      <c r="U419" s="88"/>
      <c r="V419" s="90"/>
      <c r="W419" s="90"/>
    </row>
    <row r="420" spans="1:23" ht="19.5" customHeight="1">
      <c r="A420" s="17">
        <v>410</v>
      </c>
      <c r="B420" s="132" t="s">
        <v>2159</v>
      </c>
      <c r="C420" s="134" t="s">
        <v>334</v>
      </c>
      <c r="D420" s="133" t="s">
        <v>1303</v>
      </c>
      <c r="E420" s="288"/>
      <c r="F420" s="133" t="s">
        <v>900</v>
      </c>
      <c r="G420" s="133">
        <v>424</v>
      </c>
      <c r="H420" s="133">
        <v>98313454</v>
      </c>
      <c r="I420" s="423" t="s">
        <v>1551</v>
      </c>
      <c r="J420" s="77" t="s">
        <v>2214</v>
      </c>
      <c r="K420" s="392" t="s">
        <v>2087</v>
      </c>
      <c r="L420" s="80">
        <v>39567</v>
      </c>
      <c r="M420" s="80">
        <v>39567</v>
      </c>
      <c r="N420" s="88">
        <f t="shared" si="15"/>
        <v>298</v>
      </c>
      <c r="O420" s="26">
        <v>298</v>
      </c>
      <c r="P420" s="271"/>
      <c r="Q420" s="207"/>
      <c r="R420" s="207"/>
      <c r="S420" s="101"/>
      <c r="T420" s="88"/>
      <c r="U420" s="88"/>
      <c r="V420" s="90"/>
      <c r="W420" s="90"/>
    </row>
    <row r="421" spans="1:23" ht="19.5" customHeight="1">
      <c r="A421" s="17">
        <v>411</v>
      </c>
      <c r="B421" s="132" t="s">
        <v>2221</v>
      </c>
      <c r="C421" s="132" t="s">
        <v>2160</v>
      </c>
      <c r="D421" s="133" t="s">
        <v>1303</v>
      </c>
      <c r="E421" s="133"/>
      <c r="F421" s="133" t="s">
        <v>900</v>
      </c>
      <c r="G421" s="153">
        <v>425</v>
      </c>
      <c r="H421" s="153"/>
      <c r="I421" s="77" t="s">
        <v>1554</v>
      </c>
      <c r="J421" s="8"/>
      <c r="K421" s="392" t="s">
        <v>2223</v>
      </c>
      <c r="L421" s="80">
        <v>39564</v>
      </c>
      <c r="M421" s="351">
        <v>39573</v>
      </c>
      <c r="N421" s="88">
        <f t="shared" si="15"/>
        <v>298</v>
      </c>
      <c r="O421" s="26">
        <v>298</v>
      </c>
      <c r="P421" s="271"/>
      <c r="Q421" s="207"/>
      <c r="R421" s="207"/>
      <c r="S421" s="101"/>
      <c r="T421" s="88"/>
      <c r="U421" s="88"/>
      <c r="V421" s="90"/>
      <c r="W421" s="90"/>
    </row>
    <row r="422" spans="1:23" ht="19.5" customHeight="1">
      <c r="A422" s="17">
        <v>412</v>
      </c>
      <c r="B422" s="132" t="s">
        <v>2222</v>
      </c>
      <c r="C422" s="132" t="s">
        <v>2160</v>
      </c>
      <c r="D422" s="133" t="s">
        <v>1303</v>
      </c>
      <c r="E422" s="133"/>
      <c r="F422" s="133" t="s">
        <v>900</v>
      </c>
      <c r="G422" s="153">
        <v>426</v>
      </c>
      <c r="H422" s="153">
        <v>96681737</v>
      </c>
      <c r="I422" s="423" t="s">
        <v>1112</v>
      </c>
      <c r="J422" s="8"/>
      <c r="K422" s="392" t="s">
        <v>2224</v>
      </c>
      <c r="L422" s="80">
        <v>39564</v>
      </c>
      <c r="M422" s="351">
        <v>39573</v>
      </c>
      <c r="N422" s="88">
        <f t="shared" si="15"/>
        <v>298</v>
      </c>
      <c r="O422" s="26">
        <v>298</v>
      </c>
      <c r="P422" s="271"/>
      <c r="Q422" s="207"/>
      <c r="R422" s="207"/>
      <c r="S422" s="101"/>
      <c r="T422" s="88"/>
      <c r="U422" s="88"/>
      <c r="V422" s="90"/>
      <c r="W422" s="90"/>
    </row>
    <row r="423" spans="1:24" ht="19.5" customHeight="1">
      <c r="A423" s="17">
        <v>413</v>
      </c>
      <c r="B423" s="132" t="s">
        <v>2225</v>
      </c>
      <c r="C423" s="134" t="s">
        <v>1604</v>
      </c>
      <c r="D423" s="133" t="s">
        <v>903</v>
      </c>
      <c r="E423" s="288" t="s">
        <v>1208</v>
      </c>
      <c r="F423" s="133" t="s">
        <v>900</v>
      </c>
      <c r="G423" s="133">
        <v>427</v>
      </c>
      <c r="H423" s="133">
        <v>93891187</v>
      </c>
      <c r="I423" s="423" t="s">
        <v>2226</v>
      </c>
      <c r="J423" s="77" t="s">
        <v>2227</v>
      </c>
      <c r="K423" s="50" t="s">
        <v>2087</v>
      </c>
      <c r="L423" s="10">
        <v>39568</v>
      </c>
      <c r="M423" s="10">
        <v>39568</v>
      </c>
      <c r="N423" s="88">
        <f t="shared" si="15"/>
        <v>338</v>
      </c>
      <c r="O423" s="26">
        <v>338</v>
      </c>
      <c r="P423" s="271"/>
      <c r="Q423" s="207"/>
      <c r="R423" s="207"/>
      <c r="S423" s="101"/>
      <c r="T423" s="88"/>
      <c r="U423" s="88"/>
      <c r="V423" s="90"/>
      <c r="W423" s="90"/>
      <c r="X423" s="81" t="s">
        <v>2228</v>
      </c>
    </row>
    <row r="424" spans="1:27" ht="19.5" customHeight="1">
      <c r="A424" s="17">
        <v>414</v>
      </c>
      <c r="B424" s="43" t="s">
        <v>2240</v>
      </c>
      <c r="C424" s="104" t="s">
        <v>2241</v>
      </c>
      <c r="D424" s="128" t="s">
        <v>899</v>
      </c>
      <c r="E424" s="288"/>
      <c r="F424" s="133" t="s">
        <v>900</v>
      </c>
      <c r="G424" s="133">
        <v>428</v>
      </c>
      <c r="H424" s="133">
        <v>92763328</v>
      </c>
      <c r="I424" s="423" t="s">
        <v>1113</v>
      </c>
      <c r="J424" s="77" t="s">
        <v>1286</v>
      </c>
      <c r="K424" s="392" t="s">
        <v>2242</v>
      </c>
      <c r="L424" s="80">
        <v>39545</v>
      </c>
      <c r="M424" s="351">
        <v>39573</v>
      </c>
      <c r="N424" s="88">
        <f t="shared" si="15"/>
        <v>298</v>
      </c>
      <c r="O424" s="26">
        <v>298</v>
      </c>
      <c r="P424" s="271"/>
      <c r="Q424" s="207"/>
      <c r="R424" s="207"/>
      <c r="S424" s="101"/>
      <c r="T424" s="88"/>
      <c r="U424" s="88"/>
      <c r="V424" s="90"/>
      <c r="W424" s="90"/>
      <c r="AA424" t="s">
        <v>1287</v>
      </c>
    </row>
    <row r="425" spans="1:23" ht="19.5" customHeight="1">
      <c r="A425" s="17">
        <v>415</v>
      </c>
      <c r="B425" s="132" t="s">
        <v>2217</v>
      </c>
      <c r="C425" s="132" t="s">
        <v>2218</v>
      </c>
      <c r="D425" s="133" t="s">
        <v>1161</v>
      </c>
      <c r="E425" s="288"/>
      <c r="F425" s="133" t="s">
        <v>900</v>
      </c>
      <c r="G425" s="133">
        <v>429</v>
      </c>
      <c r="H425" s="153">
        <v>98157331</v>
      </c>
      <c r="I425" s="423" t="s">
        <v>2219</v>
      </c>
      <c r="J425" s="8" t="s">
        <v>2220</v>
      </c>
      <c r="K425" s="392" t="s">
        <v>599</v>
      </c>
      <c r="L425" s="80">
        <v>39569</v>
      </c>
      <c r="M425" s="351">
        <v>39580</v>
      </c>
      <c r="N425" s="88">
        <f t="shared" si="15"/>
        <v>338</v>
      </c>
      <c r="O425" s="26">
        <v>338</v>
      </c>
      <c r="P425" s="271"/>
      <c r="Q425" s="207"/>
      <c r="R425" s="207"/>
      <c r="S425" s="101"/>
      <c r="T425" s="88"/>
      <c r="U425" s="88"/>
      <c r="V425" s="90"/>
      <c r="W425" s="90"/>
    </row>
    <row r="426" spans="1:23" ht="19.5" customHeight="1">
      <c r="A426" s="17">
        <v>416</v>
      </c>
      <c r="B426" s="132" t="s">
        <v>1666</v>
      </c>
      <c r="C426" s="132" t="s">
        <v>1667</v>
      </c>
      <c r="D426" s="133" t="s">
        <v>899</v>
      </c>
      <c r="E426" s="133"/>
      <c r="F426" s="133" t="s">
        <v>900</v>
      </c>
      <c r="G426" s="133">
        <v>430</v>
      </c>
      <c r="H426" s="153">
        <v>94879599</v>
      </c>
      <c r="I426" s="423" t="s">
        <v>1668</v>
      </c>
      <c r="J426" s="8"/>
      <c r="K426" s="50" t="s">
        <v>2203</v>
      </c>
      <c r="L426" s="80">
        <v>39569</v>
      </c>
      <c r="M426" s="80">
        <v>39569</v>
      </c>
      <c r="N426" s="88">
        <f t="shared" si="15"/>
        <v>298</v>
      </c>
      <c r="O426" s="26">
        <v>298</v>
      </c>
      <c r="P426" s="271"/>
      <c r="Q426" s="207"/>
      <c r="R426" s="207"/>
      <c r="S426" s="101"/>
      <c r="T426" s="88"/>
      <c r="U426" s="88"/>
      <c r="V426" s="90"/>
      <c r="W426" s="90"/>
    </row>
    <row r="427" spans="1:23" ht="19.5" customHeight="1">
      <c r="A427" s="17">
        <v>417</v>
      </c>
      <c r="B427" s="132" t="s">
        <v>1669</v>
      </c>
      <c r="C427" s="132" t="s">
        <v>1667</v>
      </c>
      <c r="D427" s="133" t="s">
        <v>899</v>
      </c>
      <c r="E427" s="179"/>
      <c r="F427" s="133" t="s">
        <v>900</v>
      </c>
      <c r="G427" s="179">
        <v>431</v>
      </c>
      <c r="H427" s="133">
        <v>96778739</v>
      </c>
      <c r="I427" s="423" t="s">
        <v>1670</v>
      </c>
      <c r="J427" s="154"/>
      <c r="K427" s="50" t="s">
        <v>2204</v>
      </c>
      <c r="L427" s="80">
        <v>39569</v>
      </c>
      <c r="M427" s="80">
        <v>39569</v>
      </c>
      <c r="N427" s="88">
        <f t="shared" si="15"/>
        <v>298</v>
      </c>
      <c r="O427" s="26">
        <v>298</v>
      </c>
      <c r="P427" s="271"/>
      <c r="Q427" s="207"/>
      <c r="R427" s="207"/>
      <c r="S427" s="101"/>
      <c r="T427" s="88"/>
      <c r="U427" s="88"/>
      <c r="V427" s="90"/>
      <c r="W427" s="90"/>
    </row>
    <row r="428" spans="1:23" ht="19.5" customHeight="1">
      <c r="A428" s="17">
        <v>418</v>
      </c>
      <c r="B428" s="132" t="s">
        <v>1671</v>
      </c>
      <c r="C428" s="132" t="s">
        <v>1667</v>
      </c>
      <c r="D428" s="133" t="s">
        <v>899</v>
      </c>
      <c r="E428" s="179"/>
      <c r="F428" s="133" t="s">
        <v>900</v>
      </c>
      <c r="G428" s="179">
        <v>432</v>
      </c>
      <c r="H428" s="133">
        <v>96704480</v>
      </c>
      <c r="I428" s="431" t="s">
        <v>1672</v>
      </c>
      <c r="J428" s="154"/>
      <c r="K428" s="50" t="s">
        <v>2205</v>
      </c>
      <c r="L428" s="10">
        <v>39569</v>
      </c>
      <c r="M428" s="10">
        <v>39569</v>
      </c>
      <c r="N428" s="88">
        <f t="shared" si="15"/>
        <v>298</v>
      </c>
      <c r="O428" s="26">
        <v>298</v>
      </c>
      <c r="P428" s="271"/>
      <c r="Q428" s="207"/>
      <c r="R428" s="207"/>
      <c r="S428" s="101"/>
      <c r="T428" s="88"/>
      <c r="U428" s="88"/>
      <c r="V428" s="90"/>
      <c r="W428" s="90"/>
    </row>
    <row r="429" spans="1:23" ht="19.5" customHeight="1">
      <c r="A429" s="17">
        <v>419</v>
      </c>
      <c r="B429" s="132" t="s">
        <v>1246</v>
      </c>
      <c r="C429" s="132" t="s">
        <v>2286</v>
      </c>
      <c r="D429" s="133" t="s">
        <v>903</v>
      </c>
      <c r="E429" s="133" t="s">
        <v>1208</v>
      </c>
      <c r="F429" s="133" t="s">
        <v>900</v>
      </c>
      <c r="G429" s="133">
        <v>414</v>
      </c>
      <c r="H429" s="133">
        <v>96576486</v>
      </c>
      <c r="I429" s="423" t="s">
        <v>1247</v>
      </c>
      <c r="J429" s="8" t="s">
        <v>600</v>
      </c>
      <c r="K429" s="392" t="s">
        <v>602</v>
      </c>
      <c r="L429" s="80">
        <v>39573</v>
      </c>
      <c r="M429" s="351">
        <v>39580</v>
      </c>
      <c r="N429" s="88">
        <f t="shared" si="15"/>
        <v>298</v>
      </c>
      <c r="O429" s="26">
        <v>298</v>
      </c>
      <c r="P429" s="271"/>
      <c r="Q429" s="207"/>
      <c r="R429" s="207"/>
      <c r="S429" s="101"/>
      <c r="T429" s="88"/>
      <c r="U429" s="88"/>
      <c r="V429" s="90"/>
      <c r="W429" s="90"/>
    </row>
    <row r="430" spans="1:23" ht="19.5" customHeight="1">
      <c r="A430" s="17">
        <v>420</v>
      </c>
      <c r="B430" s="132" t="s">
        <v>1235</v>
      </c>
      <c r="C430" s="132" t="s">
        <v>633</v>
      </c>
      <c r="D430" s="133" t="s">
        <v>1303</v>
      </c>
      <c r="E430" s="179" t="s">
        <v>1208</v>
      </c>
      <c r="F430" s="133" t="s">
        <v>900</v>
      </c>
      <c r="G430" s="179">
        <v>433</v>
      </c>
      <c r="H430" s="133">
        <v>90041378</v>
      </c>
      <c r="I430" s="434" t="s">
        <v>1557</v>
      </c>
      <c r="J430" s="154"/>
      <c r="K430" s="392" t="s">
        <v>1231</v>
      </c>
      <c r="L430" s="80">
        <v>39579</v>
      </c>
      <c r="M430" s="351">
        <v>39583</v>
      </c>
      <c r="N430" s="88">
        <f t="shared" si="15"/>
        <v>298</v>
      </c>
      <c r="O430" s="26"/>
      <c r="P430" s="271"/>
      <c r="Q430" s="207"/>
      <c r="R430" s="207"/>
      <c r="S430" s="101"/>
      <c r="T430" s="88"/>
      <c r="U430" s="88">
        <v>298</v>
      </c>
      <c r="V430" s="90">
        <v>-10.3</v>
      </c>
      <c r="W430" s="90">
        <f>SUM(U430:V430)</f>
        <v>287.7</v>
      </c>
    </row>
    <row r="431" spans="1:23" ht="19.5" customHeight="1">
      <c r="A431" s="17">
        <v>421</v>
      </c>
      <c r="B431" s="132" t="s">
        <v>1236</v>
      </c>
      <c r="C431" s="132" t="s">
        <v>2668</v>
      </c>
      <c r="D431" s="133" t="s">
        <v>1303</v>
      </c>
      <c r="E431" s="179" t="s">
        <v>1208</v>
      </c>
      <c r="F431" s="133" t="s">
        <v>900</v>
      </c>
      <c r="G431" s="179">
        <v>434</v>
      </c>
      <c r="H431" s="133"/>
      <c r="I431" s="431" t="s">
        <v>1553</v>
      </c>
      <c r="J431" s="154"/>
      <c r="K431" s="392" t="s">
        <v>1232</v>
      </c>
      <c r="L431" s="10">
        <v>39579</v>
      </c>
      <c r="M431" s="351">
        <v>39583</v>
      </c>
      <c r="N431" s="88">
        <f t="shared" si="15"/>
        <v>298</v>
      </c>
      <c r="O431" s="26"/>
      <c r="P431" s="271"/>
      <c r="Q431" s="207"/>
      <c r="R431" s="207"/>
      <c r="S431" s="101"/>
      <c r="T431" s="88"/>
      <c r="U431" s="88">
        <v>298</v>
      </c>
      <c r="V431" s="90">
        <v>-10.3</v>
      </c>
      <c r="W431" s="90">
        <f>SUM(U431:V431)</f>
        <v>287.7</v>
      </c>
    </row>
    <row r="432" spans="1:23" ht="19.5" customHeight="1">
      <c r="A432" s="17">
        <v>422</v>
      </c>
      <c r="B432" s="132" t="s">
        <v>1245</v>
      </c>
      <c r="C432" s="132" t="s">
        <v>633</v>
      </c>
      <c r="D432" s="133" t="s">
        <v>1303</v>
      </c>
      <c r="E432" s="179" t="s">
        <v>1208</v>
      </c>
      <c r="F432" s="133" t="s">
        <v>900</v>
      </c>
      <c r="G432" s="179">
        <v>435</v>
      </c>
      <c r="H432" s="133"/>
      <c r="I432" s="434" t="s">
        <v>356</v>
      </c>
      <c r="J432" s="154"/>
      <c r="K432" s="392" t="s">
        <v>1233</v>
      </c>
      <c r="L432" s="10">
        <v>39579</v>
      </c>
      <c r="M432" s="351">
        <v>39583</v>
      </c>
      <c r="N432" s="88">
        <f t="shared" si="15"/>
        <v>298</v>
      </c>
      <c r="O432" s="26"/>
      <c r="P432" s="271"/>
      <c r="Q432" s="207"/>
      <c r="R432" s="207"/>
      <c r="S432" s="101"/>
      <c r="T432" s="88"/>
      <c r="U432" s="88">
        <v>298</v>
      </c>
      <c r="V432" s="90">
        <v>-10.3</v>
      </c>
      <c r="W432" s="90">
        <f>SUM(U432:V432)</f>
        <v>287.7</v>
      </c>
    </row>
    <row r="433" spans="1:23" ht="19.5" customHeight="1">
      <c r="A433" s="17">
        <v>423</v>
      </c>
      <c r="B433" s="132" t="s">
        <v>2145</v>
      </c>
      <c r="C433" s="132" t="s">
        <v>912</v>
      </c>
      <c r="D433" s="133" t="s">
        <v>903</v>
      </c>
      <c r="E433" s="133" t="s">
        <v>1208</v>
      </c>
      <c r="F433" s="133" t="s">
        <v>900</v>
      </c>
      <c r="G433" s="133">
        <v>436</v>
      </c>
      <c r="H433" s="133">
        <v>90677166</v>
      </c>
      <c r="I433" s="423" t="s">
        <v>2146</v>
      </c>
      <c r="J433" s="77"/>
      <c r="K433" s="50" t="s">
        <v>2204</v>
      </c>
      <c r="L433" s="10">
        <v>39579</v>
      </c>
      <c r="M433" s="10">
        <v>39579</v>
      </c>
      <c r="N433" s="88">
        <f t="shared" si="15"/>
        <v>298</v>
      </c>
      <c r="O433" s="26">
        <v>298</v>
      </c>
      <c r="P433" s="271"/>
      <c r="Q433" s="207"/>
      <c r="R433" s="207"/>
      <c r="S433" s="101"/>
      <c r="T433" s="88"/>
      <c r="U433" s="88"/>
      <c r="V433" s="90"/>
      <c r="W433" s="90"/>
    </row>
    <row r="434" spans="1:25" ht="19.5" customHeight="1">
      <c r="A434" s="17">
        <v>424</v>
      </c>
      <c r="B434" s="132" t="s">
        <v>964</v>
      </c>
      <c r="C434" s="132" t="s">
        <v>657</v>
      </c>
      <c r="D434" s="133" t="s">
        <v>1619</v>
      </c>
      <c r="E434" s="133" t="s">
        <v>1208</v>
      </c>
      <c r="F434" s="133" t="s">
        <v>900</v>
      </c>
      <c r="G434" s="133">
        <v>411</v>
      </c>
      <c r="H434" s="179"/>
      <c r="I434" s="423" t="s">
        <v>2517</v>
      </c>
      <c r="J434" s="154"/>
      <c r="K434" s="453" t="s">
        <v>145</v>
      </c>
      <c r="L434" s="10">
        <v>39591</v>
      </c>
      <c r="M434" s="351">
        <v>39591</v>
      </c>
      <c r="N434" s="88">
        <f t="shared" si="15"/>
        <v>268</v>
      </c>
      <c r="O434" s="88">
        <v>268</v>
      </c>
      <c r="P434" s="271"/>
      <c r="Q434" s="207"/>
      <c r="R434" s="207"/>
      <c r="S434" s="101"/>
      <c r="T434" s="88"/>
      <c r="U434" s="88"/>
      <c r="V434" s="90"/>
      <c r="W434" s="90"/>
      <c r="X434" s="81" t="s">
        <v>543</v>
      </c>
      <c r="Y434" t="s">
        <v>147</v>
      </c>
    </row>
    <row r="435" spans="1:24" ht="19.5" customHeight="1">
      <c r="A435" s="17">
        <v>425</v>
      </c>
      <c r="B435" s="132" t="s">
        <v>965</v>
      </c>
      <c r="C435" s="132" t="s">
        <v>2066</v>
      </c>
      <c r="D435" s="133" t="s">
        <v>1279</v>
      </c>
      <c r="E435" s="179" t="s">
        <v>1208</v>
      </c>
      <c r="F435" s="133" t="s">
        <v>900</v>
      </c>
      <c r="G435" s="133">
        <v>413</v>
      </c>
      <c r="H435" s="179"/>
      <c r="I435" s="427" t="s">
        <v>1132</v>
      </c>
      <c r="J435" s="154"/>
      <c r="K435" s="50" t="s">
        <v>440</v>
      </c>
      <c r="L435" s="10">
        <v>39588</v>
      </c>
      <c r="M435" s="10">
        <v>39588</v>
      </c>
      <c r="N435" s="88">
        <f t="shared" si="15"/>
        <v>268</v>
      </c>
      <c r="O435" s="88">
        <v>268</v>
      </c>
      <c r="P435" s="271"/>
      <c r="Q435" s="207"/>
      <c r="R435" s="207"/>
      <c r="S435" s="101"/>
      <c r="T435" s="88"/>
      <c r="U435" s="88"/>
      <c r="V435" s="90"/>
      <c r="W435" s="90"/>
      <c r="X435" s="81" t="s">
        <v>543</v>
      </c>
    </row>
    <row r="436" spans="1:23" ht="19.5" customHeight="1">
      <c r="A436" s="17">
        <v>426</v>
      </c>
      <c r="B436" s="132" t="s">
        <v>963</v>
      </c>
      <c r="C436" s="366" t="s">
        <v>656</v>
      </c>
      <c r="D436" s="133" t="s">
        <v>1279</v>
      </c>
      <c r="E436" s="288" t="s">
        <v>1208</v>
      </c>
      <c r="F436" s="133" t="s">
        <v>900</v>
      </c>
      <c r="G436" s="133">
        <v>437</v>
      </c>
      <c r="H436" s="153"/>
      <c r="I436" s="427" t="s">
        <v>1134</v>
      </c>
      <c r="J436" s="77"/>
      <c r="K436" s="50" t="s">
        <v>440</v>
      </c>
      <c r="L436" s="10">
        <v>39588</v>
      </c>
      <c r="M436" s="10">
        <v>39588</v>
      </c>
      <c r="N436" s="88">
        <f t="shared" si="15"/>
        <v>268</v>
      </c>
      <c r="O436" s="88">
        <v>268</v>
      </c>
      <c r="P436" s="271"/>
      <c r="Q436" s="207"/>
      <c r="R436" s="207"/>
      <c r="S436" s="101"/>
      <c r="T436" s="88"/>
      <c r="U436" s="88"/>
      <c r="V436" s="90"/>
      <c r="W436" s="90"/>
    </row>
    <row r="437" spans="1:23" ht="19.5" customHeight="1">
      <c r="A437" s="17">
        <v>427</v>
      </c>
      <c r="B437" s="132" t="s">
        <v>966</v>
      </c>
      <c r="C437" s="366" t="s">
        <v>445</v>
      </c>
      <c r="D437" s="133" t="s">
        <v>1619</v>
      </c>
      <c r="E437" s="288" t="s">
        <v>1208</v>
      </c>
      <c r="F437" s="133" t="s">
        <v>900</v>
      </c>
      <c r="G437" s="133">
        <v>438</v>
      </c>
      <c r="H437" s="153"/>
      <c r="I437" s="427" t="s">
        <v>1135</v>
      </c>
      <c r="J437" s="77"/>
      <c r="K437" s="50" t="s">
        <v>440</v>
      </c>
      <c r="L437" s="10">
        <v>39588</v>
      </c>
      <c r="M437" s="10">
        <v>39588</v>
      </c>
      <c r="N437" s="88">
        <f t="shared" si="15"/>
        <v>268</v>
      </c>
      <c r="O437" s="88">
        <v>268</v>
      </c>
      <c r="P437" s="271"/>
      <c r="Q437" s="207"/>
      <c r="R437" s="207"/>
      <c r="S437" s="101"/>
      <c r="T437" s="88"/>
      <c r="U437" s="88"/>
      <c r="V437" s="90"/>
      <c r="W437" s="90"/>
    </row>
    <row r="438" spans="1:23" ht="19.5" customHeight="1">
      <c r="A438" s="17">
        <v>428</v>
      </c>
      <c r="B438" s="132" t="s">
        <v>967</v>
      </c>
      <c r="C438" s="366" t="s">
        <v>1085</v>
      </c>
      <c r="D438" s="133" t="s">
        <v>1279</v>
      </c>
      <c r="E438" s="288" t="s">
        <v>1208</v>
      </c>
      <c r="F438" s="133" t="s">
        <v>900</v>
      </c>
      <c r="G438" s="133">
        <v>439</v>
      </c>
      <c r="H438" s="153"/>
      <c r="I438" s="427" t="s">
        <v>1136</v>
      </c>
      <c r="J438" s="77"/>
      <c r="K438" s="50" t="s">
        <v>440</v>
      </c>
      <c r="L438" s="10">
        <v>39588</v>
      </c>
      <c r="M438" s="10">
        <v>39588</v>
      </c>
      <c r="N438" s="88">
        <f t="shared" si="15"/>
        <v>268</v>
      </c>
      <c r="O438" s="88">
        <v>268</v>
      </c>
      <c r="P438" s="271"/>
      <c r="Q438" s="207"/>
      <c r="R438" s="207"/>
      <c r="S438" s="101"/>
      <c r="T438" s="88"/>
      <c r="U438" s="88"/>
      <c r="V438" s="90"/>
      <c r="W438" s="90"/>
    </row>
    <row r="439" spans="1:23" ht="19.5" customHeight="1">
      <c r="A439" s="17">
        <v>429</v>
      </c>
      <c r="B439" s="132" t="s">
        <v>968</v>
      </c>
      <c r="C439" s="366" t="s">
        <v>1086</v>
      </c>
      <c r="D439" s="133" t="s">
        <v>1279</v>
      </c>
      <c r="E439" s="288" t="s">
        <v>1208</v>
      </c>
      <c r="F439" s="133" t="s">
        <v>900</v>
      </c>
      <c r="G439" s="133">
        <v>440</v>
      </c>
      <c r="H439" s="153"/>
      <c r="I439" s="427" t="s">
        <v>1137</v>
      </c>
      <c r="J439" s="77"/>
      <c r="K439" s="50" t="s">
        <v>440</v>
      </c>
      <c r="L439" s="10">
        <v>39588</v>
      </c>
      <c r="M439" s="10">
        <v>39588</v>
      </c>
      <c r="N439" s="88">
        <f t="shared" si="15"/>
        <v>268</v>
      </c>
      <c r="O439" s="88">
        <v>268</v>
      </c>
      <c r="P439" s="271"/>
      <c r="Q439" s="207"/>
      <c r="R439" s="207"/>
      <c r="S439" s="101"/>
      <c r="T439" s="88"/>
      <c r="U439" s="88"/>
      <c r="V439" s="90"/>
      <c r="W439" s="90"/>
    </row>
    <row r="440" spans="1:23" ht="19.5" customHeight="1">
      <c r="A440" s="17">
        <v>430</v>
      </c>
      <c r="B440" s="132" t="s">
        <v>969</v>
      </c>
      <c r="C440" s="366" t="s">
        <v>1087</v>
      </c>
      <c r="D440" s="133" t="s">
        <v>1619</v>
      </c>
      <c r="E440" s="288" t="s">
        <v>1208</v>
      </c>
      <c r="F440" s="133" t="s">
        <v>900</v>
      </c>
      <c r="G440" s="133">
        <v>441</v>
      </c>
      <c r="H440" s="153"/>
      <c r="I440" s="427" t="s">
        <v>1133</v>
      </c>
      <c r="J440" s="77"/>
      <c r="K440" s="50" t="s">
        <v>440</v>
      </c>
      <c r="L440" s="10">
        <v>39588</v>
      </c>
      <c r="M440" s="10">
        <v>39588</v>
      </c>
      <c r="N440" s="88">
        <f t="shared" si="15"/>
        <v>268</v>
      </c>
      <c r="O440" s="88">
        <v>268</v>
      </c>
      <c r="P440" s="271"/>
      <c r="Q440" s="207"/>
      <c r="R440" s="207"/>
      <c r="S440" s="101"/>
      <c r="T440" s="88"/>
      <c r="U440" s="88"/>
      <c r="V440" s="90"/>
      <c r="W440" s="90"/>
    </row>
    <row r="441" spans="1:23" ht="19.5" customHeight="1">
      <c r="A441" s="17">
        <v>431</v>
      </c>
      <c r="B441" s="43" t="s">
        <v>1673</v>
      </c>
      <c r="C441" s="43" t="s">
        <v>1274</v>
      </c>
      <c r="D441" s="128" t="s">
        <v>903</v>
      </c>
      <c r="E441" s="435" t="s">
        <v>1209</v>
      </c>
      <c r="F441" s="128" t="s">
        <v>900</v>
      </c>
      <c r="G441" s="133">
        <v>442</v>
      </c>
      <c r="H441" s="153">
        <v>96554633</v>
      </c>
      <c r="I441" s="423" t="s">
        <v>1674</v>
      </c>
      <c r="J441" s="8" t="s">
        <v>1675</v>
      </c>
      <c r="K441" s="50" t="s">
        <v>2087</v>
      </c>
      <c r="L441" s="10">
        <v>39583</v>
      </c>
      <c r="M441" s="351">
        <v>39583</v>
      </c>
      <c r="N441" s="88">
        <f t="shared" si="15"/>
        <v>338</v>
      </c>
      <c r="O441" s="26">
        <v>338</v>
      </c>
      <c r="P441" s="271"/>
      <c r="Q441" s="207"/>
      <c r="R441" s="207"/>
      <c r="S441" s="101"/>
      <c r="T441" s="88"/>
      <c r="U441" s="88"/>
      <c r="V441" s="90"/>
      <c r="W441" s="90"/>
    </row>
    <row r="442" spans="1:24" ht="19.5" customHeight="1">
      <c r="A442" s="17">
        <v>432</v>
      </c>
      <c r="B442" s="43" t="s">
        <v>1138</v>
      </c>
      <c r="C442" s="436" t="s">
        <v>173</v>
      </c>
      <c r="D442" s="128" t="s">
        <v>1218</v>
      </c>
      <c r="E442" s="288" t="s">
        <v>1208</v>
      </c>
      <c r="F442" s="128" t="s">
        <v>900</v>
      </c>
      <c r="G442" s="133">
        <v>443</v>
      </c>
      <c r="H442" s="153">
        <v>81614923</v>
      </c>
      <c r="I442" s="209" t="s">
        <v>1139</v>
      </c>
      <c r="J442" s="8"/>
      <c r="K442" s="50" t="s">
        <v>392</v>
      </c>
      <c r="L442" s="10">
        <v>39582</v>
      </c>
      <c r="M442" s="351">
        <v>39589</v>
      </c>
      <c r="N442" s="88">
        <f t="shared" si="15"/>
        <v>338</v>
      </c>
      <c r="O442" s="26">
        <v>338</v>
      </c>
      <c r="P442" s="271"/>
      <c r="Q442" s="207"/>
      <c r="R442" s="207"/>
      <c r="S442" s="101"/>
      <c r="T442" s="88"/>
      <c r="U442" s="88"/>
      <c r="V442" s="90"/>
      <c r="W442" s="90"/>
      <c r="X442" s="81" t="s">
        <v>1563</v>
      </c>
    </row>
    <row r="443" spans="1:23" ht="19.5" customHeight="1">
      <c r="A443" s="17">
        <v>433</v>
      </c>
      <c r="B443" s="43" t="s">
        <v>453</v>
      </c>
      <c r="C443" s="43" t="s">
        <v>454</v>
      </c>
      <c r="D443" s="128" t="s">
        <v>1303</v>
      </c>
      <c r="E443" s="155"/>
      <c r="F443" s="128" t="s">
        <v>900</v>
      </c>
      <c r="G443" s="179">
        <v>444</v>
      </c>
      <c r="H443" s="179">
        <v>98153314</v>
      </c>
      <c r="I443" s="239" t="s">
        <v>455</v>
      </c>
      <c r="J443" s="154" t="s">
        <v>469</v>
      </c>
      <c r="K443" s="50" t="s">
        <v>389</v>
      </c>
      <c r="L443" s="10">
        <v>39584</v>
      </c>
      <c r="M443" s="10">
        <v>39584</v>
      </c>
      <c r="N443" s="88">
        <f t="shared" si="15"/>
        <v>298</v>
      </c>
      <c r="O443" s="26">
        <v>298</v>
      </c>
      <c r="P443" s="271"/>
      <c r="Q443" s="207"/>
      <c r="R443" s="207"/>
      <c r="S443" s="101"/>
      <c r="T443" s="88"/>
      <c r="U443" s="88"/>
      <c r="V443" s="90"/>
      <c r="W443" s="90"/>
    </row>
    <row r="444" spans="1:23" ht="19.5" customHeight="1">
      <c r="A444" s="17">
        <v>434</v>
      </c>
      <c r="B444" s="43" t="s">
        <v>456</v>
      </c>
      <c r="C444" s="43" t="s">
        <v>454</v>
      </c>
      <c r="D444" s="128" t="s">
        <v>1303</v>
      </c>
      <c r="E444" s="155"/>
      <c r="F444" s="128" t="s">
        <v>900</v>
      </c>
      <c r="G444" s="179">
        <v>445</v>
      </c>
      <c r="H444" s="179">
        <v>97868143</v>
      </c>
      <c r="I444" s="239" t="s">
        <v>457</v>
      </c>
      <c r="J444" s="154" t="s">
        <v>468</v>
      </c>
      <c r="K444" s="50" t="s">
        <v>390</v>
      </c>
      <c r="L444" s="10">
        <v>39584</v>
      </c>
      <c r="M444" s="10">
        <v>39584</v>
      </c>
      <c r="N444" s="88">
        <f t="shared" si="15"/>
        <v>298</v>
      </c>
      <c r="O444" s="26">
        <v>298</v>
      </c>
      <c r="P444" s="271"/>
      <c r="Q444" s="207"/>
      <c r="R444" s="207"/>
      <c r="S444" s="101"/>
      <c r="T444" s="88"/>
      <c r="U444" s="88"/>
      <c r="V444" s="90"/>
      <c r="W444" s="90"/>
    </row>
    <row r="445" spans="1:23" ht="19.5" customHeight="1">
      <c r="A445" s="17">
        <v>435</v>
      </c>
      <c r="B445" s="43" t="s">
        <v>2158</v>
      </c>
      <c r="C445" s="43" t="s">
        <v>334</v>
      </c>
      <c r="D445" s="128" t="s">
        <v>1303</v>
      </c>
      <c r="E445" s="155"/>
      <c r="F445" s="128" t="s">
        <v>900</v>
      </c>
      <c r="G445" s="179">
        <v>446</v>
      </c>
      <c r="H445" s="179">
        <v>81239684</v>
      </c>
      <c r="I445" s="154" t="s">
        <v>1552</v>
      </c>
      <c r="J445" s="154"/>
      <c r="K445" s="50" t="s">
        <v>391</v>
      </c>
      <c r="L445" s="10">
        <v>39584</v>
      </c>
      <c r="M445" s="10">
        <v>39584</v>
      </c>
      <c r="N445" s="88">
        <f t="shared" si="15"/>
        <v>298</v>
      </c>
      <c r="O445" s="26">
        <v>298</v>
      </c>
      <c r="P445" s="271"/>
      <c r="Q445" s="207"/>
      <c r="R445" s="207"/>
      <c r="S445" s="101"/>
      <c r="T445" s="88"/>
      <c r="U445" s="88"/>
      <c r="V445" s="90"/>
      <c r="W445" s="90"/>
    </row>
    <row r="446" spans="1:23" ht="19.5" customHeight="1">
      <c r="A446" s="17">
        <v>436</v>
      </c>
      <c r="B446" s="43" t="s">
        <v>1610</v>
      </c>
      <c r="C446" s="43" t="s">
        <v>1608</v>
      </c>
      <c r="D446" s="128" t="s">
        <v>903</v>
      </c>
      <c r="E446" s="128" t="s">
        <v>1208</v>
      </c>
      <c r="F446" s="128" t="s">
        <v>900</v>
      </c>
      <c r="G446" s="128">
        <v>447</v>
      </c>
      <c r="H446" s="128">
        <v>93824658</v>
      </c>
      <c r="I446" s="437" t="s">
        <v>2644</v>
      </c>
      <c r="J446" s="43" t="s">
        <v>1973</v>
      </c>
      <c r="K446" s="50" t="s">
        <v>1974</v>
      </c>
      <c r="L446" s="10">
        <v>39569</v>
      </c>
      <c r="M446" s="351">
        <v>39589</v>
      </c>
      <c r="N446" s="88">
        <f t="shared" si="15"/>
        <v>298</v>
      </c>
      <c r="O446" s="26">
        <v>298</v>
      </c>
      <c r="P446" s="271"/>
      <c r="Q446" s="207"/>
      <c r="R446" s="207"/>
      <c r="S446" s="101"/>
      <c r="T446" s="88"/>
      <c r="U446" s="88"/>
      <c r="V446" s="90"/>
      <c r="W446" s="90"/>
    </row>
    <row r="447" spans="1:24" ht="19.5" customHeight="1">
      <c r="A447" s="17">
        <v>437</v>
      </c>
      <c r="B447" s="43" t="s">
        <v>111</v>
      </c>
      <c r="C447" s="43" t="s">
        <v>2313</v>
      </c>
      <c r="D447" s="128" t="s">
        <v>1161</v>
      </c>
      <c r="E447" s="381" t="s">
        <v>1208</v>
      </c>
      <c r="F447" s="128" t="s">
        <v>900</v>
      </c>
      <c r="G447" s="133">
        <v>448</v>
      </c>
      <c r="H447" s="153">
        <v>96871400</v>
      </c>
      <c r="I447" s="239" t="s">
        <v>112</v>
      </c>
      <c r="J447" s="8" t="s">
        <v>113</v>
      </c>
      <c r="K447" s="50" t="s">
        <v>1975</v>
      </c>
      <c r="L447" s="10">
        <v>39581</v>
      </c>
      <c r="M447" s="351">
        <v>39589</v>
      </c>
      <c r="N447" s="88">
        <f t="shared" si="15"/>
        <v>338</v>
      </c>
      <c r="O447" s="26">
        <v>338</v>
      </c>
      <c r="P447" s="271"/>
      <c r="Q447" s="207"/>
      <c r="R447" s="207"/>
      <c r="S447" s="101"/>
      <c r="T447" s="88"/>
      <c r="U447" s="88"/>
      <c r="V447" s="90"/>
      <c r="W447" s="90"/>
      <c r="X447" s="81" t="s">
        <v>1563</v>
      </c>
    </row>
    <row r="448" spans="1:24" ht="19.5" customHeight="1">
      <c r="A448" s="17">
        <v>438</v>
      </c>
      <c r="B448" s="43" t="s">
        <v>1661</v>
      </c>
      <c r="C448" s="43" t="s">
        <v>1662</v>
      </c>
      <c r="D448" s="128" t="s">
        <v>937</v>
      </c>
      <c r="E448" s="128" t="s">
        <v>1208</v>
      </c>
      <c r="F448" s="128" t="s">
        <v>900</v>
      </c>
      <c r="G448" s="133">
        <v>449</v>
      </c>
      <c r="H448" s="153">
        <v>97622951</v>
      </c>
      <c r="I448" s="239" t="s">
        <v>1665</v>
      </c>
      <c r="J448" s="8"/>
      <c r="K448" s="50" t="s">
        <v>1976</v>
      </c>
      <c r="L448" s="10">
        <v>39581</v>
      </c>
      <c r="M448" s="351">
        <v>39589</v>
      </c>
      <c r="N448" s="88">
        <f t="shared" si="15"/>
        <v>338</v>
      </c>
      <c r="O448" s="26">
        <v>338</v>
      </c>
      <c r="P448" s="271"/>
      <c r="Q448" s="207"/>
      <c r="R448" s="207"/>
      <c r="S448" s="101"/>
      <c r="T448" s="88"/>
      <c r="U448" s="88"/>
      <c r="V448" s="90"/>
      <c r="W448" s="90"/>
      <c r="X448" s="81" t="s">
        <v>1563</v>
      </c>
    </row>
    <row r="449" spans="1:25" ht="19.5" customHeight="1">
      <c r="A449" s="17">
        <v>439</v>
      </c>
      <c r="B449" s="43" t="s">
        <v>570</v>
      </c>
      <c r="C449" s="43" t="s">
        <v>571</v>
      </c>
      <c r="D449" s="128" t="s">
        <v>572</v>
      </c>
      <c r="E449" s="128" t="s">
        <v>1208</v>
      </c>
      <c r="F449" s="128" t="s">
        <v>900</v>
      </c>
      <c r="G449" s="133">
        <v>451</v>
      </c>
      <c r="H449" s="282" t="s">
        <v>573</v>
      </c>
      <c r="I449" s="239" t="s">
        <v>574</v>
      </c>
      <c r="J449" s="8" t="s">
        <v>2126</v>
      </c>
      <c r="K449" s="8" t="s">
        <v>1953</v>
      </c>
      <c r="L449" s="109">
        <v>39591</v>
      </c>
      <c r="M449" s="348">
        <v>39594</v>
      </c>
      <c r="N449" s="355">
        <f t="shared" si="15"/>
        <v>338</v>
      </c>
      <c r="O449" s="19">
        <v>338</v>
      </c>
      <c r="P449" s="223"/>
      <c r="Q449" s="265"/>
      <c r="R449" s="265"/>
      <c r="S449" s="19"/>
      <c r="T449" s="88"/>
      <c r="U449" s="88"/>
      <c r="V449" s="74"/>
      <c r="W449" s="74"/>
      <c r="X449" s="81"/>
      <c r="Y449" s="98"/>
    </row>
    <row r="450" spans="1:23" ht="19.5" customHeight="1">
      <c r="A450" s="17"/>
      <c r="B450" s="43"/>
      <c r="C450" s="104"/>
      <c r="D450" s="128"/>
      <c r="E450" s="381"/>
      <c r="F450" s="128"/>
      <c r="G450" s="447"/>
      <c r="H450" s="133"/>
      <c r="I450" s="446"/>
      <c r="J450" s="77"/>
      <c r="K450" s="8"/>
      <c r="L450" s="10"/>
      <c r="M450" s="348"/>
      <c r="N450" s="355"/>
      <c r="O450" s="19"/>
      <c r="P450" s="223"/>
      <c r="Q450" s="265"/>
      <c r="R450" s="265"/>
      <c r="S450" s="19"/>
      <c r="T450" s="88"/>
      <c r="U450" s="88"/>
      <c r="V450" s="74"/>
      <c r="W450" s="74"/>
    </row>
    <row r="451" spans="1:23" ht="19.5" customHeight="1">
      <c r="A451" s="17"/>
      <c r="B451" s="43"/>
      <c r="C451" s="104"/>
      <c r="D451" s="128"/>
      <c r="E451" s="381"/>
      <c r="F451" s="128"/>
      <c r="G451" s="447"/>
      <c r="H451" s="133"/>
      <c r="I451" s="446"/>
      <c r="J451" s="77"/>
      <c r="K451" s="50"/>
      <c r="L451" s="10"/>
      <c r="M451" s="351"/>
      <c r="N451" s="471"/>
      <c r="O451" s="472"/>
      <c r="P451" s="223"/>
      <c r="Q451" s="265"/>
      <c r="R451" s="265"/>
      <c r="S451" s="19"/>
      <c r="T451" s="88"/>
      <c r="U451" s="88"/>
      <c r="V451" s="473"/>
      <c r="W451" s="473"/>
    </row>
    <row r="452" spans="1:23" ht="19.5" customHeight="1">
      <c r="A452" s="17"/>
      <c r="B452" s="132"/>
      <c r="C452" s="134"/>
      <c r="D452" s="133"/>
      <c r="E452" s="288"/>
      <c r="F452" s="133"/>
      <c r="G452" s="133"/>
      <c r="H452" s="133"/>
      <c r="I452" s="77"/>
      <c r="J452" s="77"/>
      <c r="K452" s="50"/>
      <c r="L452" s="9"/>
      <c r="M452" s="350"/>
      <c r="N452" s="88"/>
      <c r="O452" s="26"/>
      <c r="P452" s="271"/>
      <c r="Q452" s="207"/>
      <c r="R452" s="207"/>
      <c r="S452" s="101"/>
      <c r="T452" s="88"/>
      <c r="U452" s="88"/>
      <c r="V452" s="90"/>
      <c r="W452" s="90"/>
    </row>
    <row r="453" spans="1:23" ht="19.5" customHeight="1">
      <c r="A453" s="17"/>
      <c r="B453" s="132"/>
      <c r="C453" s="134"/>
      <c r="D453" s="133"/>
      <c r="E453" s="288"/>
      <c r="F453" s="133"/>
      <c r="G453" s="133"/>
      <c r="H453" s="133"/>
      <c r="I453" s="77"/>
      <c r="J453" s="77"/>
      <c r="K453" s="50"/>
      <c r="L453" s="9"/>
      <c r="M453" s="350"/>
      <c r="N453" s="350"/>
      <c r="O453" s="26"/>
      <c r="P453" s="271"/>
      <c r="Q453" s="207"/>
      <c r="R453" s="207"/>
      <c r="S453" s="101"/>
      <c r="T453" s="88"/>
      <c r="U453" s="88"/>
      <c r="V453" s="90"/>
      <c r="W453" s="90"/>
    </row>
    <row r="454" spans="1:23" ht="19.5" customHeight="1">
      <c r="A454" s="17"/>
      <c r="B454" s="132"/>
      <c r="C454" s="134"/>
      <c r="D454" s="133"/>
      <c r="E454" s="288"/>
      <c r="F454" s="133"/>
      <c r="G454" s="133"/>
      <c r="H454" s="133"/>
      <c r="I454" s="77"/>
      <c r="J454" s="77"/>
      <c r="K454" s="50"/>
      <c r="L454" s="9"/>
      <c r="M454" s="350"/>
      <c r="N454" s="350"/>
      <c r="O454" s="26"/>
      <c r="P454" s="271"/>
      <c r="Q454" s="207"/>
      <c r="R454" s="207"/>
      <c r="S454" s="101"/>
      <c r="T454" s="88"/>
      <c r="U454" s="88"/>
      <c r="V454" s="90"/>
      <c r="W454" s="90"/>
    </row>
    <row r="455" spans="1:24" ht="19.5" customHeight="1">
      <c r="A455" s="17"/>
      <c r="B455" s="416" t="s">
        <v>2672</v>
      </c>
      <c r="C455" s="413" t="s">
        <v>118</v>
      </c>
      <c r="D455" s="133" t="s">
        <v>937</v>
      </c>
      <c r="E455" s="288" t="s">
        <v>1208</v>
      </c>
      <c r="F455" s="133" t="s">
        <v>900</v>
      </c>
      <c r="G455" s="153">
        <v>303</v>
      </c>
      <c r="H455" s="153">
        <v>97595611</v>
      </c>
      <c r="I455" s="423" t="s">
        <v>299</v>
      </c>
      <c r="J455" s="77" t="s">
        <v>2293</v>
      </c>
      <c r="K455" s="8" t="s">
        <v>1821</v>
      </c>
      <c r="L455" s="10">
        <v>39468</v>
      </c>
      <c r="M455" s="10">
        <v>39476</v>
      </c>
      <c r="N455" s="371">
        <f>+O455+U455</f>
        <v>0</v>
      </c>
      <c r="O455" s="257"/>
      <c r="P455" s="271"/>
      <c r="Q455" s="207"/>
      <c r="R455" s="207"/>
      <c r="S455" s="101"/>
      <c r="T455" s="86"/>
      <c r="U455" s="86"/>
      <c r="V455" s="75"/>
      <c r="W455" s="75"/>
      <c r="X455" s="81" t="s">
        <v>531</v>
      </c>
    </row>
    <row r="456" spans="1:26" ht="19.5" customHeight="1">
      <c r="A456" s="17"/>
      <c r="B456" s="416" t="s">
        <v>2303</v>
      </c>
      <c r="C456" s="416" t="s">
        <v>1241</v>
      </c>
      <c r="D456" s="417" t="s">
        <v>1619</v>
      </c>
      <c r="E456" s="418" t="s">
        <v>1208</v>
      </c>
      <c r="F456" s="417" t="s">
        <v>900</v>
      </c>
      <c r="G456" s="133">
        <v>400</v>
      </c>
      <c r="H456" s="133"/>
      <c r="I456" s="77"/>
      <c r="J456" s="77" t="s">
        <v>1115</v>
      </c>
      <c r="K456" s="42" t="s">
        <v>1223</v>
      </c>
      <c r="L456" s="10">
        <v>39566</v>
      </c>
      <c r="M456" s="10">
        <v>39566</v>
      </c>
      <c r="N456" s="88">
        <f>+O456+U456</f>
        <v>0</v>
      </c>
      <c r="O456" s="26">
        <v>0</v>
      </c>
      <c r="P456" s="271"/>
      <c r="Q456" s="207"/>
      <c r="R456" s="207"/>
      <c r="S456" s="101"/>
      <c r="T456" s="88">
        <v>0</v>
      </c>
      <c r="U456" s="88"/>
      <c r="V456" s="90"/>
      <c r="W456" s="90"/>
      <c r="X456" s="81" t="s">
        <v>146</v>
      </c>
      <c r="Z456" t="s">
        <v>541</v>
      </c>
    </row>
    <row r="457" spans="1:24" ht="19.5" customHeight="1">
      <c r="A457" s="17"/>
      <c r="B457" s="413" t="s">
        <v>1347</v>
      </c>
      <c r="C457" s="413" t="s">
        <v>2399</v>
      </c>
      <c r="D457" s="133" t="s">
        <v>205</v>
      </c>
      <c r="E457" s="288" t="s">
        <v>1208</v>
      </c>
      <c r="F457" s="133" t="s">
        <v>900</v>
      </c>
      <c r="G457" s="133">
        <v>292</v>
      </c>
      <c r="H457" s="133"/>
      <c r="I457" s="423" t="s">
        <v>1348</v>
      </c>
      <c r="J457" s="77" t="s">
        <v>1115</v>
      </c>
      <c r="K457" s="8" t="s">
        <v>2659</v>
      </c>
      <c r="L457" s="10">
        <v>39459</v>
      </c>
      <c r="M457" s="10">
        <v>39461</v>
      </c>
      <c r="N457" s="371"/>
      <c r="O457" s="257"/>
      <c r="P457" s="271"/>
      <c r="Q457" s="207"/>
      <c r="R457" s="207"/>
      <c r="S457" s="101"/>
      <c r="T457" s="86"/>
      <c r="U457" s="86"/>
      <c r="V457" s="75"/>
      <c r="W457" s="75"/>
      <c r="X457" s="81" t="s">
        <v>532</v>
      </c>
    </row>
    <row r="458" spans="1:23" ht="19.5" customHeight="1">
      <c r="A458" s="17"/>
      <c r="B458" s="132"/>
      <c r="C458" s="134"/>
      <c r="D458" s="133"/>
      <c r="E458" s="288"/>
      <c r="F458" s="133"/>
      <c r="G458" s="133"/>
      <c r="H458" s="133"/>
      <c r="I458" s="77"/>
      <c r="J458" s="77"/>
      <c r="K458" s="50"/>
      <c r="L458" s="9"/>
      <c r="M458" s="350"/>
      <c r="N458" s="350"/>
      <c r="O458" s="26"/>
      <c r="P458" s="271"/>
      <c r="Q458" s="207"/>
      <c r="R458" s="207"/>
      <c r="S458" s="101"/>
      <c r="T458" s="88"/>
      <c r="U458" s="88"/>
      <c r="V458" s="90"/>
      <c r="W458" s="90"/>
    </row>
    <row r="459" spans="1:23" ht="19.5" customHeight="1">
      <c r="A459" s="17"/>
      <c r="B459" s="132"/>
      <c r="C459" s="134"/>
      <c r="D459" s="133"/>
      <c r="E459" s="288"/>
      <c r="F459" s="133"/>
      <c r="G459" s="133"/>
      <c r="H459" s="133"/>
      <c r="I459" s="77"/>
      <c r="J459" s="77"/>
      <c r="K459" s="50"/>
      <c r="L459" s="9"/>
      <c r="M459" s="350"/>
      <c r="N459" s="350"/>
      <c r="O459" s="26"/>
      <c r="P459" s="271"/>
      <c r="Q459" s="207"/>
      <c r="R459" s="207"/>
      <c r="S459" s="101"/>
      <c r="T459" s="88"/>
      <c r="U459" s="88"/>
      <c r="V459" s="90"/>
      <c r="W459" s="90"/>
    </row>
    <row r="460" spans="1:23" ht="19.5" customHeight="1">
      <c r="A460" s="17"/>
      <c r="B460" s="132" t="s">
        <v>130</v>
      </c>
      <c r="C460" s="134"/>
      <c r="D460" s="133"/>
      <c r="E460" s="288"/>
      <c r="F460" s="133"/>
      <c r="G460" s="133"/>
      <c r="H460" s="133"/>
      <c r="I460" s="77"/>
      <c r="J460" s="77"/>
      <c r="K460" s="50"/>
      <c r="L460" s="9"/>
      <c r="M460" s="350"/>
      <c r="N460" s="350"/>
      <c r="O460" s="26"/>
      <c r="P460" s="271"/>
      <c r="Q460" s="207"/>
      <c r="R460" s="207"/>
      <c r="S460" s="101"/>
      <c r="T460" s="88"/>
      <c r="U460" s="88"/>
      <c r="V460" s="90"/>
      <c r="W460" s="90"/>
    </row>
    <row r="461" spans="1:23" ht="19.5" customHeight="1">
      <c r="A461" s="17"/>
      <c r="B461" s="132"/>
      <c r="C461" s="134"/>
      <c r="D461" s="133"/>
      <c r="E461" s="288"/>
      <c r="F461" s="133"/>
      <c r="G461" s="133"/>
      <c r="H461" s="133"/>
      <c r="I461" s="77"/>
      <c r="J461" s="77"/>
      <c r="K461" s="50"/>
      <c r="L461" s="9"/>
      <c r="M461" s="350"/>
      <c r="N461" s="350"/>
      <c r="O461" s="26"/>
      <c r="P461" s="271"/>
      <c r="Q461" s="207"/>
      <c r="R461" s="207"/>
      <c r="S461" s="101"/>
      <c r="T461" s="88"/>
      <c r="U461" s="88"/>
      <c r="V461" s="90"/>
      <c r="W461" s="90"/>
    </row>
    <row r="462" spans="1:24" ht="19.5" customHeight="1">
      <c r="A462" s="17">
        <v>1</v>
      </c>
      <c r="B462" s="132" t="s">
        <v>878</v>
      </c>
      <c r="C462" s="134" t="s">
        <v>551</v>
      </c>
      <c r="D462" s="133" t="s">
        <v>937</v>
      </c>
      <c r="E462" s="288" t="s">
        <v>1208</v>
      </c>
      <c r="F462" s="133" t="s">
        <v>900</v>
      </c>
      <c r="G462" s="133" t="s">
        <v>2243</v>
      </c>
      <c r="H462" s="133">
        <v>90177965</v>
      </c>
      <c r="I462" s="423" t="s">
        <v>919</v>
      </c>
      <c r="J462" s="77" t="s">
        <v>920</v>
      </c>
      <c r="K462" s="50" t="s">
        <v>183</v>
      </c>
      <c r="L462" s="10">
        <v>39473</v>
      </c>
      <c r="M462" s="351">
        <v>39478</v>
      </c>
      <c r="N462" s="351"/>
      <c r="O462" s="26"/>
      <c r="P462" s="271"/>
      <c r="Q462" s="207">
        <f>98-18</f>
        <v>80</v>
      </c>
      <c r="R462" s="207"/>
      <c r="S462" s="101"/>
      <c r="T462" s="88"/>
      <c r="U462" s="88"/>
      <c r="V462" s="90"/>
      <c r="W462" s="90"/>
      <c r="X462" s="81" t="s">
        <v>184</v>
      </c>
    </row>
    <row r="463" spans="1:23" ht="19.5" customHeight="1">
      <c r="A463" s="17">
        <v>2</v>
      </c>
      <c r="B463" s="132" t="s">
        <v>54</v>
      </c>
      <c r="C463" s="134" t="s">
        <v>909</v>
      </c>
      <c r="D463" s="133" t="s">
        <v>903</v>
      </c>
      <c r="E463" s="288" t="s">
        <v>1208</v>
      </c>
      <c r="F463" s="133" t="s">
        <v>900</v>
      </c>
      <c r="G463" s="133" t="s">
        <v>55</v>
      </c>
      <c r="H463" s="133"/>
      <c r="I463" s="77" t="s">
        <v>921</v>
      </c>
      <c r="J463" s="77"/>
      <c r="K463" s="50" t="s">
        <v>56</v>
      </c>
      <c r="L463" s="10">
        <v>39518</v>
      </c>
      <c r="M463" s="351">
        <v>39525</v>
      </c>
      <c r="N463" s="351"/>
      <c r="O463" s="26"/>
      <c r="P463" s="271"/>
      <c r="Q463" s="207"/>
      <c r="R463" s="207">
        <v>160</v>
      </c>
      <c r="S463" s="101"/>
      <c r="T463" s="88"/>
      <c r="U463" s="88"/>
      <c r="V463" s="90"/>
      <c r="W463" s="90"/>
    </row>
    <row r="464" spans="1:23" ht="19.5" customHeight="1">
      <c r="A464" s="17">
        <v>3</v>
      </c>
      <c r="B464" s="132" t="s">
        <v>2646</v>
      </c>
      <c r="C464" s="134" t="s">
        <v>2473</v>
      </c>
      <c r="D464" s="133" t="s">
        <v>937</v>
      </c>
      <c r="E464" s="288" t="s">
        <v>1208</v>
      </c>
      <c r="F464" s="133" t="s">
        <v>900</v>
      </c>
      <c r="G464" s="133" t="s">
        <v>2244</v>
      </c>
      <c r="H464" s="133"/>
      <c r="I464" s="77" t="s">
        <v>922</v>
      </c>
      <c r="J464" s="77" t="s">
        <v>923</v>
      </c>
      <c r="K464" s="50" t="s">
        <v>2087</v>
      </c>
      <c r="L464" s="10">
        <v>39509</v>
      </c>
      <c r="M464" s="351">
        <v>39541</v>
      </c>
      <c r="N464" s="351"/>
      <c r="O464" s="26"/>
      <c r="P464" s="271"/>
      <c r="Q464" s="271">
        <v>80</v>
      </c>
      <c r="R464" s="207"/>
      <c r="S464" s="101"/>
      <c r="T464" s="88"/>
      <c r="U464" s="88"/>
      <c r="V464" s="90"/>
      <c r="W464" s="90"/>
    </row>
    <row r="465" spans="1:23" ht="19.5" customHeight="1">
      <c r="A465" s="17">
        <v>4</v>
      </c>
      <c r="B465" s="132" t="s">
        <v>670</v>
      </c>
      <c r="C465" s="134" t="s">
        <v>832</v>
      </c>
      <c r="D465" s="133" t="s">
        <v>903</v>
      </c>
      <c r="E465" s="288" t="s">
        <v>1208</v>
      </c>
      <c r="F465" s="133" t="s">
        <v>900</v>
      </c>
      <c r="G465" s="133" t="s">
        <v>2245</v>
      </c>
      <c r="H465" s="133">
        <v>91503002</v>
      </c>
      <c r="I465" s="77" t="s">
        <v>918</v>
      </c>
      <c r="J465" s="385" t="s">
        <v>1323</v>
      </c>
      <c r="K465" s="50" t="s">
        <v>2087</v>
      </c>
      <c r="L465" s="10">
        <v>39554</v>
      </c>
      <c r="M465" s="351">
        <v>39554</v>
      </c>
      <c r="N465" s="350"/>
      <c r="O465" s="26"/>
      <c r="P465" s="271"/>
      <c r="Q465" s="271">
        <v>80</v>
      </c>
      <c r="R465" s="207"/>
      <c r="S465" s="101"/>
      <c r="T465" s="88"/>
      <c r="U465" s="88"/>
      <c r="V465" s="90"/>
      <c r="W465" s="90"/>
    </row>
    <row r="466" spans="1:23" ht="19.5" customHeight="1">
      <c r="A466" s="17">
        <v>5</v>
      </c>
      <c r="B466" s="132" t="s">
        <v>2247</v>
      </c>
      <c r="C466" s="134" t="s">
        <v>832</v>
      </c>
      <c r="D466" s="133" t="s">
        <v>903</v>
      </c>
      <c r="E466" s="288" t="s">
        <v>1208</v>
      </c>
      <c r="F466" s="133" t="s">
        <v>900</v>
      </c>
      <c r="G466" s="133" t="s">
        <v>2248</v>
      </c>
      <c r="H466" s="383"/>
      <c r="I466" s="423" t="s">
        <v>71</v>
      </c>
      <c r="J466" s="384" t="s">
        <v>70</v>
      </c>
      <c r="K466" s="50" t="s">
        <v>2087</v>
      </c>
      <c r="L466" s="10">
        <v>39557</v>
      </c>
      <c r="M466" s="351">
        <v>39557</v>
      </c>
      <c r="N466" s="350"/>
      <c r="O466" s="26"/>
      <c r="P466" s="271"/>
      <c r="Q466" s="271">
        <v>80</v>
      </c>
      <c r="R466" s="207"/>
      <c r="S466" s="101"/>
      <c r="T466" s="88"/>
      <c r="U466" s="88"/>
      <c r="V466" s="90"/>
      <c r="W466" s="90"/>
    </row>
    <row r="467" spans="1:23" ht="25.5" customHeight="1">
      <c r="A467" s="17">
        <v>6</v>
      </c>
      <c r="B467" s="132" t="s">
        <v>1324</v>
      </c>
      <c r="C467" s="134" t="s">
        <v>171</v>
      </c>
      <c r="D467" s="133" t="s">
        <v>1303</v>
      </c>
      <c r="E467" s="288" t="s">
        <v>1208</v>
      </c>
      <c r="F467" s="133" t="s">
        <v>900</v>
      </c>
      <c r="G467" s="133" t="s">
        <v>2246</v>
      </c>
      <c r="H467" s="383" t="s">
        <v>916</v>
      </c>
      <c r="I467" s="423" t="s">
        <v>917</v>
      </c>
      <c r="J467" s="79" t="s">
        <v>1325</v>
      </c>
      <c r="K467" s="50" t="s">
        <v>2087</v>
      </c>
      <c r="L467" s="10">
        <v>39558</v>
      </c>
      <c r="M467" s="351">
        <v>39558</v>
      </c>
      <c r="N467" s="350"/>
      <c r="O467" s="26"/>
      <c r="P467" s="271"/>
      <c r="Q467" s="207">
        <v>80</v>
      </c>
      <c r="R467" s="207"/>
      <c r="S467" s="101"/>
      <c r="T467" s="88"/>
      <c r="U467" s="88"/>
      <c r="V467" s="90"/>
      <c r="W467" s="90"/>
    </row>
    <row r="468" spans="1:23" ht="19.5" customHeight="1">
      <c r="A468" s="17">
        <v>7</v>
      </c>
      <c r="B468" s="132" t="s">
        <v>2514</v>
      </c>
      <c r="C468" s="134" t="s">
        <v>562</v>
      </c>
      <c r="D468" s="133" t="s">
        <v>937</v>
      </c>
      <c r="E468" s="288" t="s">
        <v>1208</v>
      </c>
      <c r="F468" s="133" t="s">
        <v>900</v>
      </c>
      <c r="G468" s="133" t="s">
        <v>2186</v>
      </c>
      <c r="H468" s="133">
        <v>9833610</v>
      </c>
      <c r="I468" s="423" t="s">
        <v>2149</v>
      </c>
      <c r="J468" s="77"/>
      <c r="K468" s="50" t="s">
        <v>2087</v>
      </c>
      <c r="L468" s="10">
        <v>39567</v>
      </c>
      <c r="M468" s="10">
        <v>39567</v>
      </c>
      <c r="N468" s="350"/>
      <c r="O468" s="26"/>
      <c r="P468" s="271"/>
      <c r="Q468" s="207"/>
      <c r="R468" s="207">
        <v>160</v>
      </c>
      <c r="S468" s="101"/>
      <c r="T468" s="88"/>
      <c r="U468" s="88"/>
      <c r="V468" s="90"/>
      <c r="W468" s="90"/>
    </row>
    <row r="469" spans="1:23" ht="19.5" customHeight="1">
      <c r="A469" s="17">
        <v>8</v>
      </c>
      <c r="B469" s="132" t="s">
        <v>2147</v>
      </c>
      <c r="C469" s="134" t="s">
        <v>2148</v>
      </c>
      <c r="D469" s="133" t="s">
        <v>205</v>
      </c>
      <c r="E469" s="288" t="s">
        <v>1208</v>
      </c>
      <c r="F469" s="133" t="s">
        <v>900</v>
      </c>
      <c r="G469" s="133" t="s">
        <v>2187</v>
      </c>
      <c r="H469" s="133">
        <v>98336610</v>
      </c>
      <c r="I469" s="423" t="s">
        <v>2150</v>
      </c>
      <c r="J469" s="77"/>
      <c r="K469" s="50" t="s">
        <v>2087</v>
      </c>
      <c r="L469" s="10">
        <v>39570</v>
      </c>
      <c r="M469" s="10">
        <v>39570</v>
      </c>
      <c r="N469" s="350"/>
      <c r="O469" s="26"/>
      <c r="P469" s="271"/>
      <c r="Q469" s="207">
        <v>80</v>
      </c>
      <c r="R469" s="207"/>
      <c r="S469" s="101"/>
      <c r="T469" s="88"/>
      <c r="U469" s="88"/>
      <c r="V469" s="90"/>
      <c r="W469" s="90"/>
    </row>
    <row r="470" spans="1:24" ht="19.5" customHeight="1">
      <c r="A470" s="17">
        <v>9</v>
      </c>
      <c r="B470" s="132" t="s">
        <v>2154</v>
      </c>
      <c r="C470" s="132" t="s">
        <v>1163</v>
      </c>
      <c r="D470" s="133" t="s">
        <v>1161</v>
      </c>
      <c r="E470" s="288" t="s">
        <v>1208</v>
      </c>
      <c r="F470" s="133" t="s">
        <v>900</v>
      </c>
      <c r="G470" s="133" t="s">
        <v>1657</v>
      </c>
      <c r="H470" s="133">
        <v>96900852</v>
      </c>
      <c r="I470" s="423" t="s">
        <v>2155</v>
      </c>
      <c r="J470" s="77" t="s">
        <v>2156</v>
      </c>
      <c r="K470" s="79" t="s">
        <v>2157</v>
      </c>
      <c r="L470" s="80">
        <v>39570</v>
      </c>
      <c r="M470" s="351">
        <v>39580</v>
      </c>
      <c r="N470" s="350"/>
      <c r="O470" s="26"/>
      <c r="P470" s="271"/>
      <c r="Q470" s="207"/>
      <c r="R470" s="207">
        <v>160</v>
      </c>
      <c r="S470" s="101"/>
      <c r="T470" s="88"/>
      <c r="U470" s="88"/>
      <c r="V470" s="90"/>
      <c r="W470" s="90"/>
      <c r="X470" s="81" t="s">
        <v>1248</v>
      </c>
    </row>
    <row r="471" spans="1:23" ht="19.5" customHeight="1">
      <c r="A471" s="17">
        <v>10</v>
      </c>
      <c r="B471" s="132" t="s">
        <v>2166</v>
      </c>
      <c r="C471" s="132" t="s">
        <v>1440</v>
      </c>
      <c r="D471" s="133" t="s">
        <v>937</v>
      </c>
      <c r="E471" s="288" t="s">
        <v>1208</v>
      </c>
      <c r="F471" s="133" t="s">
        <v>900</v>
      </c>
      <c r="G471" s="133" t="s">
        <v>2185</v>
      </c>
      <c r="H471" s="133">
        <v>98227669</v>
      </c>
      <c r="I471" s="423" t="s">
        <v>2167</v>
      </c>
      <c r="J471" s="77" t="s">
        <v>2168</v>
      </c>
      <c r="K471" s="79" t="s">
        <v>2169</v>
      </c>
      <c r="L471" s="80">
        <v>39566</v>
      </c>
      <c r="M471" s="351">
        <v>39573</v>
      </c>
      <c r="N471" s="350"/>
      <c r="O471" s="26"/>
      <c r="P471" s="271"/>
      <c r="Q471" s="207">
        <v>80</v>
      </c>
      <c r="R471" s="207"/>
      <c r="S471" s="101"/>
      <c r="T471" s="88"/>
      <c r="U471" s="88"/>
      <c r="V471" s="90"/>
      <c r="W471" s="90"/>
    </row>
    <row r="472" spans="1:23" ht="19.5" customHeight="1">
      <c r="A472" s="17">
        <v>11</v>
      </c>
      <c r="B472" s="132" t="s">
        <v>2180</v>
      </c>
      <c r="C472" s="134" t="s">
        <v>194</v>
      </c>
      <c r="D472" s="133" t="s">
        <v>1303</v>
      </c>
      <c r="E472" s="288" t="s">
        <v>1208</v>
      </c>
      <c r="F472" s="133" t="s">
        <v>900</v>
      </c>
      <c r="G472" s="133" t="s">
        <v>2184</v>
      </c>
      <c r="H472" s="133">
        <v>96364310</v>
      </c>
      <c r="I472" s="423" t="s">
        <v>2181</v>
      </c>
      <c r="J472" s="77" t="s">
        <v>2182</v>
      </c>
      <c r="K472" s="50" t="s">
        <v>2183</v>
      </c>
      <c r="L472" s="10">
        <v>39565</v>
      </c>
      <c r="M472" s="351">
        <v>39573</v>
      </c>
      <c r="N472" s="350"/>
      <c r="O472" s="26"/>
      <c r="P472" s="271"/>
      <c r="Q472" s="207">
        <v>80</v>
      </c>
      <c r="R472" s="207"/>
      <c r="S472" s="101"/>
      <c r="T472" s="88"/>
      <c r="U472" s="88"/>
      <c r="V472" s="90"/>
      <c r="W472" s="90"/>
    </row>
    <row r="473" spans="1:23" ht="19.5" customHeight="1">
      <c r="A473" s="17">
        <v>12</v>
      </c>
      <c r="B473" s="132" t="s">
        <v>2188</v>
      </c>
      <c r="C473" s="134" t="s">
        <v>1713</v>
      </c>
      <c r="D473" s="133" t="s">
        <v>1303</v>
      </c>
      <c r="E473" s="288" t="s">
        <v>1208</v>
      </c>
      <c r="F473" s="133" t="s">
        <v>900</v>
      </c>
      <c r="G473" s="133" t="s">
        <v>2195</v>
      </c>
      <c r="H473" s="9" t="s">
        <v>2202</v>
      </c>
      <c r="I473" s="423" t="s">
        <v>2104</v>
      </c>
      <c r="J473" s="77" t="s">
        <v>2105</v>
      </c>
      <c r="K473" s="50" t="s">
        <v>2203</v>
      </c>
      <c r="L473" s="10">
        <v>39568</v>
      </c>
      <c r="M473" s="10">
        <v>39568</v>
      </c>
      <c r="N473" s="350"/>
      <c r="O473" s="26"/>
      <c r="P473" s="271"/>
      <c r="Q473" s="207">
        <v>80</v>
      </c>
      <c r="R473" s="207"/>
      <c r="S473" s="101"/>
      <c r="T473" s="88"/>
      <c r="U473" s="88"/>
      <c r="V473" s="90"/>
      <c r="W473" s="90"/>
    </row>
    <row r="474" spans="1:23" ht="19.5" customHeight="1">
      <c r="A474" s="17">
        <v>13</v>
      </c>
      <c r="B474" s="132" t="s">
        <v>2189</v>
      </c>
      <c r="C474" s="134" t="s">
        <v>1713</v>
      </c>
      <c r="D474" s="133" t="s">
        <v>1303</v>
      </c>
      <c r="E474" s="288" t="s">
        <v>1208</v>
      </c>
      <c r="F474" s="133" t="s">
        <v>900</v>
      </c>
      <c r="G474" s="133" t="s">
        <v>2196</v>
      </c>
      <c r="H474" s="9" t="s">
        <v>2202</v>
      </c>
      <c r="I474" s="423" t="s">
        <v>2104</v>
      </c>
      <c r="J474" s="77"/>
      <c r="K474" s="50" t="s">
        <v>2204</v>
      </c>
      <c r="L474" s="10">
        <v>39568</v>
      </c>
      <c r="M474" s="10">
        <v>39568</v>
      </c>
      <c r="N474" s="350"/>
      <c r="O474" s="26"/>
      <c r="P474" s="271"/>
      <c r="Q474" s="207">
        <v>80</v>
      </c>
      <c r="R474" s="207"/>
      <c r="S474" s="101"/>
      <c r="T474" s="88"/>
      <c r="U474" s="88"/>
      <c r="V474" s="90"/>
      <c r="W474" s="90"/>
    </row>
    <row r="475" spans="1:23" ht="19.5" customHeight="1">
      <c r="A475" s="17">
        <v>14</v>
      </c>
      <c r="B475" s="132" t="s">
        <v>2190</v>
      </c>
      <c r="C475" s="134" t="s">
        <v>1713</v>
      </c>
      <c r="D475" s="133" t="s">
        <v>1303</v>
      </c>
      <c r="E475" s="288" t="s">
        <v>1208</v>
      </c>
      <c r="F475" s="133" t="s">
        <v>900</v>
      </c>
      <c r="G475" s="133" t="s">
        <v>2197</v>
      </c>
      <c r="H475" s="9" t="s">
        <v>2202</v>
      </c>
      <c r="I475" s="423" t="s">
        <v>2104</v>
      </c>
      <c r="J475" s="77"/>
      <c r="K475" s="50" t="s">
        <v>2205</v>
      </c>
      <c r="L475" s="10">
        <v>39568</v>
      </c>
      <c r="M475" s="10">
        <v>39568</v>
      </c>
      <c r="N475" s="350"/>
      <c r="O475" s="26"/>
      <c r="P475" s="271"/>
      <c r="Q475" s="207">
        <v>80</v>
      </c>
      <c r="R475" s="207"/>
      <c r="S475" s="101"/>
      <c r="T475" s="88"/>
      <c r="U475" s="88"/>
      <c r="V475" s="90"/>
      <c r="W475" s="90"/>
    </row>
    <row r="476" spans="1:23" ht="19.5" customHeight="1">
      <c r="A476" s="17">
        <v>15</v>
      </c>
      <c r="B476" s="132" t="s">
        <v>2191</v>
      </c>
      <c r="C476" s="134" t="s">
        <v>1713</v>
      </c>
      <c r="D476" s="133" t="s">
        <v>1303</v>
      </c>
      <c r="E476" s="288" t="s">
        <v>1208</v>
      </c>
      <c r="F476" s="133" t="s">
        <v>900</v>
      </c>
      <c r="G476" s="133" t="s">
        <v>2198</v>
      </c>
      <c r="H476" s="9" t="s">
        <v>2202</v>
      </c>
      <c r="I476" s="423" t="s">
        <v>2104</v>
      </c>
      <c r="J476" s="77"/>
      <c r="K476" s="50" t="s">
        <v>2206</v>
      </c>
      <c r="L476" s="10">
        <v>39568</v>
      </c>
      <c r="M476" s="10">
        <v>39568</v>
      </c>
      <c r="N476" s="350"/>
      <c r="O476" s="26"/>
      <c r="P476" s="271"/>
      <c r="Q476" s="207">
        <v>80</v>
      </c>
      <c r="R476" s="207"/>
      <c r="S476" s="101"/>
      <c r="T476" s="88"/>
      <c r="U476" s="88"/>
      <c r="V476" s="90"/>
      <c r="W476" s="90"/>
    </row>
    <row r="477" spans="1:23" ht="19.5" customHeight="1">
      <c r="A477" s="17">
        <v>16</v>
      </c>
      <c r="B477" s="132" t="s">
        <v>2192</v>
      </c>
      <c r="C477" s="134" t="s">
        <v>1713</v>
      </c>
      <c r="D477" s="133" t="s">
        <v>1303</v>
      </c>
      <c r="E477" s="288" t="s">
        <v>1208</v>
      </c>
      <c r="F477" s="133" t="s">
        <v>900</v>
      </c>
      <c r="G477" s="133" t="s">
        <v>2199</v>
      </c>
      <c r="H477" s="9" t="s">
        <v>2202</v>
      </c>
      <c r="I477" s="423" t="s">
        <v>2104</v>
      </c>
      <c r="J477" s="77"/>
      <c r="K477" s="50" t="s">
        <v>2207</v>
      </c>
      <c r="L477" s="10">
        <v>39568</v>
      </c>
      <c r="M477" s="10">
        <v>39568</v>
      </c>
      <c r="N477" s="350"/>
      <c r="O477" s="26"/>
      <c r="P477" s="271"/>
      <c r="Q477" s="207">
        <v>80</v>
      </c>
      <c r="R477" s="207"/>
      <c r="S477" s="101"/>
      <c r="T477" s="88"/>
      <c r="U477" s="88"/>
      <c r="V477" s="90"/>
      <c r="W477" s="90"/>
    </row>
    <row r="478" spans="1:23" ht="19.5" customHeight="1">
      <c r="A478" s="17">
        <v>17</v>
      </c>
      <c r="B478" s="132" t="s">
        <v>2193</v>
      </c>
      <c r="C478" s="134" t="s">
        <v>1713</v>
      </c>
      <c r="D478" s="133" t="s">
        <v>1303</v>
      </c>
      <c r="E478" s="288" t="s">
        <v>1208</v>
      </c>
      <c r="F478" s="133" t="s">
        <v>900</v>
      </c>
      <c r="G478" s="133" t="s">
        <v>2200</v>
      </c>
      <c r="H478" s="9" t="s">
        <v>2202</v>
      </c>
      <c r="I478" s="423" t="s">
        <v>2104</v>
      </c>
      <c r="J478" s="77"/>
      <c r="K478" s="50" t="s">
        <v>2208</v>
      </c>
      <c r="L478" s="10">
        <v>39568</v>
      </c>
      <c r="M478" s="10">
        <v>39568</v>
      </c>
      <c r="N478" s="350"/>
      <c r="O478" s="26"/>
      <c r="P478" s="271"/>
      <c r="Q478" s="207">
        <v>80</v>
      </c>
      <c r="R478" s="207"/>
      <c r="S478" s="101"/>
      <c r="T478" s="88"/>
      <c r="U478" s="88"/>
      <c r="V478" s="90"/>
      <c r="W478" s="90"/>
    </row>
    <row r="479" spans="1:23" ht="19.5" customHeight="1">
      <c r="A479" s="17">
        <v>18</v>
      </c>
      <c r="B479" s="132" t="s">
        <v>2194</v>
      </c>
      <c r="C479" s="134" t="s">
        <v>1713</v>
      </c>
      <c r="D479" s="133" t="s">
        <v>1303</v>
      </c>
      <c r="E479" s="288" t="s">
        <v>1208</v>
      </c>
      <c r="F479" s="133" t="s">
        <v>900</v>
      </c>
      <c r="G479" s="133" t="s">
        <v>2201</v>
      </c>
      <c r="H479" s="9" t="s">
        <v>2202</v>
      </c>
      <c r="I479" s="423" t="s">
        <v>2104</v>
      </c>
      <c r="J479" s="77"/>
      <c r="K479" s="50" t="s">
        <v>2209</v>
      </c>
      <c r="L479" s="10">
        <v>39568</v>
      </c>
      <c r="M479" s="10">
        <v>39568</v>
      </c>
      <c r="N479" s="350"/>
      <c r="O479" s="26"/>
      <c r="P479" s="271"/>
      <c r="Q479" s="207">
        <v>80</v>
      </c>
      <c r="R479" s="207"/>
      <c r="S479" s="101"/>
      <c r="T479" s="88"/>
      <c r="U479" s="88"/>
      <c r="V479" s="90"/>
      <c r="W479" s="90"/>
    </row>
    <row r="480" spans="1:23" ht="19.5" customHeight="1">
      <c r="A480" s="17">
        <v>19</v>
      </c>
      <c r="B480" s="132" t="s">
        <v>2229</v>
      </c>
      <c r="C480" s="134" t="s">
        <v>1568</v>
      </c>
      <c r="D480" s="133" t="s">
        <v>903</v>
      </c>
      <c r="E480" s="288" t="s">
        <v>1208</v>
      </c>
      <c r="F480" s="133" t="s">
        <v>900</v>
      </c>
      <c r="G480" s="133" t="s">
        <v>2249</v>
      </c>
      <c r="H480" s="133">
        <v>97314060</v>
      </c>
      <c r="I480" s="423" t="s">
        <v>2231</v>
      </c>
      <c r="J480" s="77"/>
      <c r="K480" s="50" t="s">
        <v>2203</v>
      </c>
      <c r="L480" s="10">
        <v>39569</v>
      </c>
      <c r="M480" s="10">
        <v>39569</v>
      </c>
      <c r="N480" s="350"/>
      <c r="O480" s="26"/>
      <c r="P480" s="271"/>
      <c r="Q480" s="207"/>
      <c r="R480" s="207">
        <v>160</v>
      </c>
      <c r="S480" s="101"/>
      <c r="T480" s="88"/>
      <c r="U480" s="88"/>
      <c r="V480" s="90"/>
      <c r="W480" s="90"/>
    </row>
    <row r="481" spans="1:23" ht="19.5" customHeight="1">
      <c r="A481" s="17">
        <v>20</v>
      </c>
      <c r="B481" s="132" t="s">
        <v>2232</v>
      </c>
      <c r="C481" s="134" t="s">
        <v>1568</v>
      </c>
      <c r="D481" s="133" t="s">
        <v>903</v>
      </c>
      <c r="E481" s="288" t="s">
        <v>1208</v>
      </c>
      <c r="F481" s="133" t="s">
        <v>900</v>
      </c>
      <c r="G481" s="133" t="s">
        <v>2250</v>
      </c>
      <c r="H481" s="133" t="s">
        <v>2230</v>
      </c>
      <c r="I481" s="423" t="s">
        <v>2231</v>
      </c>
      <c r="J481" s="77"/>
      <c r="K481" s="50" t="s">
        <v>2204</v>
      </c>
      <c r="L481" s="10">
        <v>39569</v>
      </c>
      <c r="M481" s="10">
        <v>39569</v>
      </c>
      <c r="N481" s="350"/>
      <c r="O481" s="26"/>
      <c r="P481" s="271"/>
      <c r="Q481" s="207">
        <v>80</v>
      </c>
      <c r="R481" s="207"/>
      <c r="S481" s="101"/>
      <c r="T481" s="88"/>
      <c r="U481" s="88"/>
      <c r="V481" s="90"/>
      <c r="W481" s="90"/>
    </row>
    <row r="482" spans="1:23" ht="19.5" customHeight="1">
      <c r="A482" s="17">
        <v>21</v>
      </c>
      <c r="B482" s="132" t="s">
        <v>2251</v>
      </c>
      <c r="C482" s="134" t="s">
        <v>909</v>
      </c>
      <c r="D482" s="133" t="s">
        <v>903</v>
      </c>
      <c r="E482" s="288" t="s">
        <v>1208</v>
      </c>
      <c r="F482" s="133" t="s">
        <v>900</v>
      </c>
      <c r="G482" s="133" t="s">
        <v>2252</v>
      </c>
      <c r="H482" s="133"/>
      <c r="I482" s="423" t="s">
        <v>2265</v>
      </c>
      <c r="J482" s="9" t="s">
        <v>1780</v>
      </c>
      <c r="K482" s="50" t="s">
        <v>2253</v>
      </c>
      <c r="L482" s="10">
        <v>39570</v>
      </c>
      <c r="M482" s="351">
        <v>39573</v>
      </c>
      <c r="N482" s="350"/>
      <c r="O482" s="26"/>
      <c r="P482" s="271"/>
      <c r="Q482" s="207"/>
      <c r="R482" s="207">
        <v>160</v>
      </c>
      <c r="S482" s="101"/>
      <c r="T482" s="88"/>
      <c r="U482" s="88"/>
      <c r="V482" s="90"/>
      <c r="W482" s="90"/>
    </row>
    <row r="483" spans="1:23" ht="19.5" customHeight="1">
      <c r="A483" s="17">
        <v>22</v>
      </c>
      <c r="B483" s="132" t="s">
        <v>2266</v>
      </c>
      <c r="C483" s="134" t="s">
        <v>1568</v>
      </c>
      <c r="D483" s="133" t="s">
        <v>903</v>
      </c>
      <c r="E483" s="288" t="s">
        <v>1208</v>
      </c>
      <c r="F483" s="133" t="s">
        <v>900</v>
      </c>
      <c r="G483" s="133" t="s">
        <v>2267</v>
      </c>
      <c r="H483" s="133"/>
      <c r="I483" s="77"/>
      <c r="J483" s="9" t="s">
        <v>1780</v>
      </c>
      <c r="K483" s="50" t="s">
        <v>2254</v>
      </c>
      <c r="L483" s="10">
        <v>39570</v>
      </c>
      <c r="M483" s="351">
        <v>39573</v>
      </c>
      <c r="N483" s="350"/>
      <c r="O483" s="26"/>
      <c r="P483" s="271"/>
      <c r="Q483" s="207"/>
      <c r="R483" s="207">
        <v>160</v>
      </c>
      <c r="S483" s="101"/>
      <c r="T483" s="88"/>
      <c r="U483" s="88"/>
      <c r="V483" s="90"/>
      <c r="W483" s="90"/>
    </row>
    <row r="484" spans="1:23" ht="19.5" customHeight="1">
      <c r="A484" s="17">
        <v>23</v>
      </c>
      <c r="B484" s="132" t="s">
        <v>2268</v>
      </c>
      <c r="C484" s="134" t="s">
        <v>2410</v>
      </c>
      <c r="D484" s="133" t="s">
        <v>903</v>
      </c>
      <c r="E484" s="288" t="s">
        <v>1208</v>
      </c>
      <c r="F484" s="133" t="s">
        <v>900</v>
      </c>
      <c r="G484" s="133" t="s">
        <v>2270</v>
      </c>
      <c r="H484" s="133"/>
      <c r="I484" s="77"/>
      <c r="J484" s="9" t="s">
        <v>1780</v>
      </c>
      <c r="K484" s="50" t="s">
        <v>2255</v>
      </c>
      <c r="L484" s="10">
        <v>39570</v>
      </c>
      <c r="M484" s="351">
        <v>39573</v>
      </c>
      <c r="N484" s="350"/>
      <c r="O484" s="26"/>
      <c r="P484" s="271">
        <v>98</v>
      </c>
      <c r="Q484" s="207"/>
      <c r="R484" s="207"/>
      <c r="S484" s="101"/>
      <c r="T484" s="88"/>
      <c r="U484" s="88"/>
      <c r="V484" s="90"/>
      <c r="W484" s="90"/>
    </row>
    <row r="485" spans="1:23" ht="19.5" customHeight="1">
      <c r="A485" s="17">
        <v>24</v>
      </c>
      <c r="B485" s="132" t="s">
        <v>2269</v>
      </c>
      <c r="C485" s="134" t="s">
        <v>2410</v>
      </c>
      <c r="D485" s="133" t="s">
        <v>903</v>
      </c>
      <c r="E485" s="288" t="s">
        <v>1208</v>
      </c>
      <c r="F485" s="133" t="s">
        <v>900</v>
      </c>
      <c r="G485" s="133" t="s">
        <v>2271</v>
      </c>
      <c r="H485" s="133"/>
      <c r="I485" s="77"/>
      <c r="J485" s="9" t="s">
        <v>1780</v>
      </c>
      <c r="K485" s="50" t="s">
        <v>2256</v>
      </c>
      <c r="L485" s="10">
        <v>39570</v>
      </c>
      <c r="M485" s="351">
        <v>39573</v>
      </c>
      <c r="N485" s="350"/>
      <c r="O485" s="26"/>
      <c r="P485" s="271">
        <v>98</v>
      </c>
      <c r="Q485" s="207"/>
      <c r="R485" s="207"/>
      <c r="S485" s="101"/>
      <c r="T485" s="88"/>
      <c r="U485" s="88"/>
      <c r="V485" s="90"/>
      <c r="W485" s="90"/>
    </row>
    <row r="486" spans="1:23" ht="19.5" customHeight="1">
      <c r="A486" s="17">
        <v>25</v>
      </c>
      <c r="B486" s="132" t="s">
        <v>2272</v>
      </c>
      <c r="C486" s="134" t="s">
        <v>2273</v>
      </c>
      <c r="D486" s="133" t="s">
        <v>1161</v>
      </c>
      <c r="E486" s="288" t="s">
        <v>1208</v>
      </c>
      <c r="F486" s="133" t="s">
        <v>900</v>
      </c>
      <c r="G486" s="133" t="s">
        <v>2274</v>
      </c>
      <c r="H486" s="133"/>
      <c r="I486" s="77"/>
      <c r="J486" s="9" t="s">
        <v>1780</v>
      </c>
      <c r="K486" s="50" t="s">
        <v>2257</v>
      </c>
      <c r="L486" s="10">
        <v>39570</v>
      </c>
      <c r="M486" s="351">
        <v>39573</v>
      </c>
      <c r="N486" s="350"/>
      <c r="O486" s="26"/>
      <c r="P486" s="271"/>
      <c r="Q486" s="207">
        <v>80</v>
      </c>
      <c r="R486" s="207"/>
      <c r="S486" s="101"/>
      <c r="T486" s="88"/>
      <c r="U486" s="88"/>
      <c r="V486" s="90"/>
      <c r="W486" s="90"/>
    </row>
    <row r="487" spans="1:23" ht="19.5" customHeight="1">
      <c r="A487" s="17">
        <v>26</v>
      </c>
      <c r="B487" s="132" t="s">
        <v>2275</v>
      </c>
      <c r="C487" s="134" t="s">
        <v>2148</v>
      </c>
      <c r="D487" s="133" t="s">
        <v>205</v>
      </c>
      <c r="E487" s="288" t="s">
        <v>1208</v>
      </c>
      <c r="F487" s="133" t="s">
        <v>900</v>
      </c>
      <c r="G487" s="133" t="s">
        <v>2276</v>
      </c>
      <c r="H487" s="133"/>
      <c r="I487" s="77"/>
      <c r="J487" s="9" t="s">
        <v>1780</v>
      </c>
      <c r="K487" s="50" t="s">
        <v>2258</v>
      </c>
      <c r="L487" s="10">
        <v>39570</v>
      </c>
      <c r="M487" s="351">
        <v>39573</v>
      </c>
      <c r="N487" s="350"/>
      <c r="O487" s="26"/>
      <c r="P487" s="271"/>
      <c r="Q487" s="207">
        <v>80</v>
      </c>
      <c r="R487" s="207"/>
      <c r="S487" s="101"/>
      <c r="T487" s="88"/>
      <c r="U487" s="88"/>
      <c r="V487" s="90"/>
      <c r="W487" s="90"/>
    </row>
    <row r="488" spans="1:23" ht="19.5" customHeight="1">
      <c r="A488" s="17">
        <v>27</v>
      </c>
      <c r="B488" s="132" t="s">
        <v>985</v>
      </c>
      <c r="C488" s="134" t="s">
        <v>2278</v>
      </c>
      <c r="D488" s="133" t="s">
        <v>1218</v>
      </c>
      <c r="E488" s="288" t="s">
        <v>1208</v>
      </c>
      <c r="F488" s="133" t="s">
        <v>900</v>
      </c>
      <c r="G488" s="133" t="s">
        <v>2279</v>
      </c>
      <c r="H488" s="133"/>
      <c r="I488" s="77"/>
      <c r="J488" s="9" t="s">
        <v>1780</v>
      </c>
      <c r="K488" s="50" t="s">
        <v>2259</v>
      </c>
      <c r="L488" s="10">
        <v>39570</v>
      </c>
      <c r="M488" s="351">
        <v>39573</v>
      </c>
      <c r="N488" s="350"/>
      <c r="O488" s="26"/>
      <c r="P488" s="271"/>
      <c r="Q488" s="207">
        <v>80</v>
      </c>
      <c r="R488" s="207"/>
      <c r="S488" s="101"/>
      <c r="T488" s="88"/>
      <c r="U488" s="88"/>
      <c r="V488" s="90"/>
      <c r="W488" s="90"/>
    </row>
    <row r="489" spans="1:23" ht="19.5" customHeight="1">
      <c r="A489" s="17">
        <v>28</v>
      </c>
      <c r="B489" s="132" t="s">
        <v>2280</v>
      </c>
      <c r="C489" s="134" t="s">
        <v>2281</v>
      </c>
      <c r="D489" s="133" t="s">
        <v>1218</v>
      </c>
      <c r="E489" s="288" t="s">
        <v>1208</v>
      </c>
      <c r="F489" s="133" t="s">
        <v>900</v>
      </c>
      <c r="G489" s="133" t="s">
        <v>2282</v>
      </c>
      <c r="H489" s="133"/>
      <c r="I489" s="77"/>
      <c r="J489" s="9" t="s">
        <v>1780</v>
      </c>
      <c r="K489" s="50" t="s">
        <v>2260</v>
      </c>
      <c r="L489" s="10">
        <v>39570</v>
      </c>
      <c r="M489" s="351">
        <v>39573</v>
      </c>
      <c r="N489" s="350"/>
      <c r="O489" s="26"/>
      <c r="P489" s="271"/>
      <c r="Q489" s="207">
        <v>80</v>
      </c>
      <c r="R489" s="207"/>
      <c r="S489" s="101"/>
      <c r="T489" s="88"/>
      <c r="U489" s="88"/>
      <c r="V489" s="90"/>
      <c r="W489" s="90"/>
    </row>
    <row r="490" spans="1:23" ht="19.5" customHeight="1">
      <c r="A490" s="17">
        <v>29</v>
      </c>
      <c r="B490" s="132" t="s">
        <v>2284</v>
      </c>
      <c r="C490" s="134" t="s">
        <v>1379</v>
      </c>
      <c r="D490" s="133" t="s">
        <v>903</v>
      </c>
      <c r="E490" s="288" t="s">
        <v>1208</v>
      </c>
      <c r="F490" s="133" t="s">
        <v>900</v>
      </c>
      <c r="G490" s="133" t="s">
        <v>2283</v>
      </c>
      <c r="H490" s="133">
        <v>97725027</v>
      </c>
      <c r="I490" s="77"/>
      <c r="J490" s="9" t="s">
        <v>1780</v>
      </c>
      <c r="K490" s="50" t="s">
        <v>2261</v>
      </c>
      <c r="L490" s="10">
        <v>39570</v>
      </c>
      <c r="M490" s="351">
        <v>39573</v>
      </c>
      <c r="N490" s="350"/>
      <c r="O490" s="26"/>
      <c r="P490" s="271"/>
      <c r="Q490" s="207">
        <v>80</v>
      </c>
      <c r="R490" s="207"/>
      <c r="S490" s="101"/>
      <c r="T490" s="88"/>
      <c r="U490" s="88"/>
      <c r="V490" s="90"/>
      <c r="W490" s="90"/>
    </row>
    <row r="491" spans="1:23" ht="19.5" customHeight="1">
      <c r="A491" s="17">
        <v>30</v>
      </c>
      <c r="B491" s="132" t="s">
        <v>2285</v>
      </c>
      <c r="C491" s="134" t="s">
        <v>2286</v>
      </c>
      <c r="D491" s="133" t="s">
        <v>903</v>
      </c>
      <c r="E491" s="288" t="s">
        <v>1208</v>
      </c>
      <c r="F491" s="133" t="s">
        <v>900</v>
      </c>
      <c r="G491" s="133" t="s">
        <v>2287</v>
      </c>
      <c r="H491" s="133"/>
      <c r="I491" s="77"/>
      <c r="J491" s="9" t="s">
        <v>1780</v>
      </c>
      <c r="K491" s="50" t="s">
        <v>2262</v>
      </c>
      <c r="L491" s="10">
        <v>39570</v>
      </c>
      <c r="M491" s="351">
        <v>39573</v>
      </c>
      <c r="N491" s="350"/>
      <c r="O491" s="26"/>
      <c r="P491" s="271"/>
      <c r="Q491" s="207">
        <v>80</v>
      </c>
      <c r="R491" s="207"/>
      <c r="S491" s="101"/>
      <c r="T491" s="88"/>
      <c r="U491" s="88"/>
      <c r="V491" s="90"/>
      <c r="W491" s="90"/>
    </row>
    <row r="492" spans="1:23" ht="19.5" customHeight="1">
      <c r="A492" s="17">
        <v>31</v>
      </c>
      <c r="B492" s="132" t="s">
        <v>2288</v>
      </c>
      <c r="C492" s="134" t="s">
        <v>2152</v>
      </c>
      <c r="D492" s="133" t="s">
        <v>1161</v>
      </c>
      <c r="E492" s="288" t="s">
        <v>1208</v>
      </c>
      <c r="F492" s="133" t="s">
        <v>900</v>
      </c>
      <c r="G492" s="133" t="s">
        <v>2291</v>
      </c>
      <c r="H492" s="133"/>
      <c r="I492" s="77"/>
      <c r="J492" s="9" t="s">
        <v>1780</v>
      </c>
      <c r="K492" s="50" t="s">
        <v>2263</v>
      </c>
      <c r="L492" s="10">
        <v>39570</v>
      </c>
      <c r="M492" s="351">
        <v>39573</v>
      </c>
      <c r="N492" s="350"/>
      <c r="O492" s="26"/>
      <c r="P492" s="271"/>
      <c r="Q492" s="207">
        <v>80</v>
      </c>
      <c r="R492" s="207"/>
      <c r="S492" s="101"/>
      <c r="T492" s="88"/>
      <c r="U492" s="88"/>
      <c r="V492" s="90"/>
      <c r="W492" s="90"/>
    </row>
    <row r="493" spans="1:23" ht="19.5" customHeight="1">
      <c r="A493" s="17">
        <v>32</v>
      </c>
      <c r="B493" s="132" t="s">
        <v>2292</v>
      </c>
      <c r="C493" s="134" t="s">
        <v>2152</v>
      </c>
      <c r="D493" s="133" t="s">
        <v>1161</v>
      </c>
      <c r="E493" s="288" t="s">
        <v>1208</v>
      </c>
      <c r="F493" s="133" t="s">
        <v>900</v>
      </c>
      <c r="G493" s="133" t="s">
        <v>2289</v>
      </c>
      <c r="H493" s="133"/>
      <c r="I493" s="77"/>
      <c r="J493" s="9" t="s">
        <v>1780</v>
      </c>
      <c r="K493" s="50" t="s">
        <v>2264</v>
      </c>
      <c r="L493" s="10">
        <v>39570</v>
      </c>
      <c r="M493" s="351">
        <v>39573</v>
      </c>
      <c r="N493" s="350"/>
      <c r="O493" s="26"/>
      <c r="P493" s="271"/>
      <c r="Q493" s="207">
        <v>80</v>
      </c>
      <c r="R493" s="207"/>
      <c r="S493" s="101"/>
      <c r="T493" s="88"/>
      <c r="U493" s="88"/>
      <c r="V493" s="90"/>
      <c r="W493" s="90"/>
    </row>
    <row r="494" spans="1:23" ht="19.5" customHeight="1">
      <c r="A494" s="17">
        <v>33</v>
      </c>
      <c r="B494" s="132" t="s">
        <v>2294</v>
      </c>
      <c r="C494" s="134" t="s">
        <v>2152</v>
      </c>
      <c r="D494" s="133" t="s">
        <v>1161</v>
      </c>
      <c r="E494" s="288" t="s">
        <v>1208</v>
      </c>
      <c r="F494" s="133" t="s">
        <v>900</v>
      </c>
      <c r="G494" s="133" t="s">
        <v>2290</v>
      </c>
      <c r="H494" s="133"/>
      <c r="I494" s="77"/>
      <c r="J494" s="9" t="s">
        <v>1780</v>
      </c>
      <c r="K494" s="50" t="s">
        <v>2277</v>
      </c>
      <c r="L494" s="10">
        <v>39570</v>
      </c>
      <c r="M494" s="351">
        <v>39573</v>
      </c>
      <c r="N494" s="350"/>
      <c r="O494" s="26"/>
      <c r="P494" s="271"/>
      <c r="Q494" s="207">
        <v>80</v>
      </c>
      <c r="R494" s="207"/>
      <c r="S494" s="101"/>
      <c r="T494" s="88"/>
      <c r="U494" s="88"/>
      <c r="V494" s="90"/>
      <c r="W494" s="90"/>
    </row>
    <row r="495" spans="1:23" ht="19.5" customHeight="1">
      <c r="A495" s="17">
        <v>34</v>
      </c>
      <c r="B495" s="132" t="s">
        <v>1911</v>
      </c>
      <c r="C495" s="134" t="s">
        <v>2295</v>
      </c>
      <c r="D495" s="133" t="s">
        <v>937</v>
      </c>
      <c r="E495" s="288" t="s">
        <v>1208</v>
      </c>
      <c r="F495" s="133" t="s">
        <v>900</v>
      </c>
      <c r="G495" s="133" t="s">
        <v>2296</v>
      </c>
      <c r="H495" s="133">
        <v>98865671</v>
      </c>
      <c r="I495" s="423" t="s">
        <v>1912</v>
      </c>
      <c r="J495" s="77" t="s">
        <v>594</v>
      </c>
      <c r="K495" s="50" t="s">
        <v>595</v>
      </c>
      <c r="L495" s="10">
        <v>39571</v>
      </c>
      <c r="M495" s="351">
        <v>39580</v>
      </c>
      <c r="N495" s="350"/>
      <c r="O495" s="26"/>
      <c r="P495" s="271"/>
      <c r="Q495" s="207">
        <v>80</v>
      </c>
      <c r="R495" s="207"/>
      <c r="S495" s="101"/>
      <c r="T495" s="88"/>
      <c r="U495" s="88"/>
      <c r="V495" s="90"/>
      <c r="W495" s="90"/>
    </row>
    <row r="496" spans="1:23" ht="19.5" customHeight="1">
      <c r="A496" s="17">
        <v>35</v>
      </c>
      <c r="B496" s="132" t="s">
        <v>581</v>
      </c>
      <c r="C496" s="134" t="s">
        <v>582</v>
      </c>
      <c r="D496" s="133" t="s">
        <v>937</v>
      </c>
      <c r="E496" s="288" t="s">
        <v>1208</v>
      </c>
      <c r="F496" s="133" t="s">
        <v>900</v>
      </c>
      <c r="G496" s="133" t="s">
        <v>988</v>
      </c>
      <c r="H496" s="133">
        <v>96362062</v>
      </c>
      <c r="I496" s="423" t="s">
        <v>584</v>
      </c>
      <c r="J496" s="77"/>
      <c r="K496" s="50" t="s">
        <v>596</v>
      </c>
      <c r="L496" s="10">
        <v>39570</v>
      </c>
      <c r="M496" s="351">
        <v>39580</v>
      </c>
      <c r="N496" s="350"/>
      <c r="O496" s="26"/>
      <c r="P496" s="271"/>
      <c r="Q496" s="207">
        <v>80</v>
      </c>
      <c r="R496" s="207"/>
      <c r="S496" s="101"/>
      <c r="T496" s="88"/>
      <c r="U496" s="88"/>
      <c r="V496" s="90"/>
      <c r="W496" s="90"/>
    </row>
    <row r="497" spans="1:24" ht="19.5" customHeight="1">
      <c r="A497" s="17">
        <v>36</v>
      </c>
      <c r="B497" s="132" t="s">
        <v>583</v>
      </c>
      <c r="C497" s="134" t="s">
        <v>2689</v>
      </c>
      <c r="D497" s="133" t="s">
        <v>1161</v>
      </c>
      <c r="E497" s="288" t="s">
        <v>1208</v>
      </c>
      <c r="F497" s="133" t="s">
        <v>900</v>
      </c>
      <c r="G497" s="133" t="s">
        <v>441</v>
      </c>
      <c r="H497" s="133">
        <v>90068980</v>
      </c>
      <c r="I497" s="423" t="s">
        <v>585</v>
      </c>
      <c r="J497" s="77"/>
      <c r="K497" s="50" t="s">
        <v>1915</v>
      </c>
      <c r="L497" s="10">
        <v>39574</v>
      </c>
      <c r="M497" s="351">
        <v>39589</v>
      </c>
      <c r="N497" s="350"/>
      <c r="O497" s="26"/>
      <c r="P497" s="271"/>
      <c r="Q497" s="207"/>
      <c r="R497" s="207">
        <v>160</v>
      </c>
      <c r="S497" s="101"/>
      <c r="T497" s="88"/>
      <c r="U497" s="88"/>
      <c r="V497" s="90"/>
      <c r="W497" s="90"/>
      <c r="X497" s="81" t="s">
        <v>598</v>
      </c>
    </row>
    <row r="498" spans="1:23" ht="19.5" customHeight="1">
      <c r="A498" s="17">
        <v>37</v>
      </c>
      <c r="B498" s="132" t="s">
        <v>591</v>
      </c>
      <c r="C498" s="134" t="s">
        <v>1163</v>
      </c>
      <c r="D498" s="133" t="s">
        <v>1161</v>
      </c>
      <c r="E498" s="288" t="s">
        <v>1208</v>
      </c>
      <c r="F498" s="133" t="s">
        <v>900</v>
      </c>
      <c r="G498" s="133" t="s">
        <v>1660</v>
      </c>
      <c r="H498" s="133">
        <v>93871352</v>
      </c>
      <c r="I498" s="423" t="s">
        <v>592</v>
      </c>
      <c r="J498" s="77" t="s">
        <v>593</v>
      </c>
      <c r="K498" s="50" t="s">
        <v>597</v>
      </c>
      <c r="L498" s="10">
        <v>39567</v>
      </c>
      <c r="M498" s="351">
        <v>39580</v>
      </c>
      <c r="N498" s="350"/>
      <c r="O498" s="26"/>
      <c r="P498" s="271"/>
      <c r="Q498" s="207"/>
      <c r="R498" s="207">
        <v>160</v>
      </c>
      <c r="S498" s="101"/>
      <c r="T498" s="88"/>
      <c r="U498" s="88"/>
      <c r="V498" s="90"/>
      <c r="W498" s="90"/>
    </row>
    <row r="499" spans="1:23" ht="19.5" customHeight="1">
      <c r="A499" s="17">
        <v>38</v>
      </c>
      <c r="B499" s="43" t="s">
        <v>1913</v>
      </c>
      <c r="C499" s="132" t="s">
        <v>2286</v>
      </c>
      <c r="D499" s="133" t="s">
        <v>903</v>
      </c>
      <c r="E499" s="288" t="s">
        <v>1208</v>
      </c>
      <c r="F499" s="133" t="s">
        <v>900</v>
      </c>
      <c r="G499" s="133" t="s">
        <v>1656</v>
      </c>
      <c r="H499" s="153">
        <v>96576486</v>
      </c>
      <c r="I499" s="423" t="s">
        <v>1247</v>
      </c>
      <c r="J499" s="8" t="s">
        <v>600</v>
      </c>
      <c r="K499" s="392" t="s">
        <v>601</v>
      </c>
      <c r="L499" s="80">
        <v>39573</v>
      </c>
      <c r="M499" s="351">
        <v>39580</v>
      </c>
      <c r="N499" s="350"/>
      <c r="O499" s="26"/>
      <c r="P499" s="271">
        <v>98</v>
      </c>
      <c r="Q499" s="207"/>
      <c r="R499" s="207"/>
      <c r="S499" s="101"/>
      <c r="T499" s="88"/>
      <c r="U499" s="88"/>
      <c r="V499" s="90"/>
      <c r="W499" s="90"/>
    </row>
    <row r="500" spans="1:23" ht="19.5" customHeight="1">
      <c r="A500" s="17">
        <v>39</v>
      </c>
      <c r="B500" s="132" t="s">
        <v>2358</v>
      </c>
      <c r="C500" s="132" t="s">
        <v>912</v>
      </c>
      <c r="D500" s="133" t="s">
        <v>903</v>
      </c>
      <c r="E500" s="288" t="s">
        <v>1208</v>
      </c>
      <c r="F500" s="133" t="s">
        <v>900</v>
      </c>
      <c r="G500" s="133" t="s">
        <v>1920</v>
      </c>
      <c r="H500" s="153">
        <v>91811000</v>
      </c>
      <c r="I500" s="77" t="s">
        <v>2508</v>
      </c>
      <c r="J500" s="77"/>
      <c r="K500" s="50" t="s">
        <v>2203</v>
      </c>
      <c r="L500" s="10">
        <v>39579</v>
      </c>
      <c r="M500" s="10">
        <v>39579</v>
      </c>
      <c r="N500" s="350"/>
      <c r="O500" s="26"/>
      <c r="P500" s="271">
        <v>98</v>
      </c>
      <c r="Q500" s="207"/>
      <c r="R500" s="207"/>
      <c r="S500" s="101"/>
      <c r="T500" s="88"/>
      <c r="U500" s="88"/>
      <c r="V500" s="90"/>
      <c r="W500" s="90"/>
    </row>
    <row r="501" spans="1:24" ht="19.5" customHeight="1">
      <c r="A501" s="17">
        <v>40</v>
      </c>
      <c r="B501" s="132" t="s">
        <v>1904</v>
      </c>
      <c r="C501" s="132" t="s">
        <v>912</v>
      </c>
      <c r="D501" s="133" t="s">
        <v>903</v>
      </c>
      <c r="E501" s="288" t="s">
        <v>1208</v>
      </c>
      <c r="F501" s="133" t="s">
        <v>900</v>
      </c>
      <c r="G501" s="133" t="s">
        <v>1921</v>
      </c>
      <c r="H501" s="119"/>
      <c r="I501" s="77" t="s">
        <v>2507</v>
      </c>
      <c r="J501" s="77"/>
      <c r="K501" s="50" t="s">
        <v>2203</v>
      </c>
      <c r="L501" s="10">
        <v>39580</v>
      </c>
      <c r="M501" s="10">
        <v>39580</v>
      </c>
      <c r="N501" s="350"/>
      <c r="O501" s="26"/>
      <c r="P501" s="271">
        <v>98</v>
      </c>
      <c r="Q501" s="207"/>
      <c r="R501" s="207"/>
      <c r="S501" s="101"/>
      <c r="T501" s="88"/>
      <c r="U501" s="88"/>
      <c r="V501" s="90"/>
      <c r="W501" s="90"/>
      <c r="X501" s="81" t="s">
        <v>1659</v>
      </c>
    </row>
    <row r="502" spans="1:24" ht="19.5" customHeight="1">
      <c r="A502" s="17">
        <v>41</v>
      </c>
      <c r="B502" s="132" t="s">
        <v>2687</v>
      </c>
      <c r="C502" s="134" t="s">
        <v>912</v>
      </c>
      <c r="D502" s="133" t="s">
        <v>903</v>
      </c>
      <c r="E502" s="288" t="s">
        <v>1208</v>
      </c>
      <c r="F502" s="133" t="s">
        <v>900</v>
      </c>
      <c r="G502" s="133" t="s">
        <v>1922</v>
      </c>
      <c r="H502" s="133"/>
      <c r="I502" s="423"/>
      <c r="J502" s="77"/>
      <c r="K502" s="50" t="s">
        <v>2204</v>
      </c>
      <c r="L502" s="10">
        <v>39580</v>
      </c>
      <c r="M502" s="10">
        <v>39580</v>
      </c>
      <c r="N502" s="350"/>
      <c r="O502" s="26"/>
      <c r="P502" s="271">
        <v>98</v>
      </c>
      <c r="Q502" s="207"/>
      <c r="R502" s="207"/>
      <c r="S502" s="101"/>
      <c r="T502" s="88"/>
      <c r="U502" s="88"/>
      <c r="V502" s="90"/>
      <c r="W502" s="90"/>
      <c r="X502" s="81" t="s">
        <v>1659</v>
      </c>
    </row>
    <row r="503" spans="1:23" ht="19.5" customHeight="1">
      <c r="A503" s="17">
        <v>42</v>
      </c>
      <c r="B503" s="132" t="s">
        <v>1908</v>
      </c>
      <c r="C503" s="134" t="s">
        <v>562</v>
      </c>
      <c r="D503" s="133" t="s">
        <v>937</v>
      </c>
      <c r="E503" s="288" t="s">
        <v>1208</v>
      </c>
      <c r="F503" s="133" t="s">
        <v>900</v>
      </c>
      <c r="G503" s="133" t="s">
        <v>1909</v>
      </c>
      <c r="H503" s="133">
        <v>97642124</v>
      </c>
      <c r="I503" s="423" t="s">
        <v>1910</v>
      </c>
      <c r="J503" s="77"/>
      <c r="K503" s="50" t="s">
        <v>2087</v>
      </c>
      <c r="L503" s="10">
        <v>39580</v>
      </c>
      <c r="M503" s="10">
        <v>39580</v>
      </c>
      <c r="N503" s="350"/>
      <c r="O503" s="26"/>
      <c r="P503" s="271"/>
      <c r="Q503" s="207">
        <v>80</v>
      </c>
      <c r="R503" s="207"/>
      <c r="S503" s="101"/>
      <c r="T503" s="88"/>
      <c r="U503" s="88"/>
      <c r="V503" s="90"/>
      <c r="W503" s="90"/>
    </row>
    <row r="504" spans="1:23" ht="19.5" customHeight="1">
      <c r="A504" s="17">
        <v>43</v>
      </c>
      <c r="B504" s="132" t="s">
        <v>1088</v>
      </c>
      <c r="C504" s="134" t="s">
        <v>2152</v>
      </c>
      <c r="D504" s="133" t="s">
        <v>1161</v>
      </c>
      <c r="E504" s="288" t="s">
        <v>1208</v>
      </c>
      <c r="F504" s="133" t="s">
        <v>900</v>
      </c>
      <c r="G504" s="133" t="s">
        <v>1916</v>
      </c>
      <c r="H504" s="133">
        <v>96578574</v>
      </c>
      <c r="I504" s="423" t="s">
        <v>1153</v>
      </c>
      <c r="J504" s="77"/>
      <c r="K504" s="50" t="s">
        <v>1149</v>
      </c>
      <c r="L504" s="10">
        <v>39577</v>
      </c>
      <c r="M504" s="351">
        <v>39583</v>
      </c>
      <c r="N504" s="350"/>
      <c r="O504" s="26"/>
      <c r="P504" s="271"/>
      <c r="Q504" s="207">
        <v>80</v>
      </c>
      <c r="R504" s="207"/>
      <c r="S504" s="101"/>
      <c r="T504" s="88"/>
      <c r="U504" s="88"/>
      <c r="V504" s="90"/>
      <c r="W504" s="90"/>
    </row>
    <row r="505" spans="1:23" ht="19.5" customHeight="1">
      <c r="A505" s="17">
        <v>44</v>
      </c>
      <c r="B505" s="132" t="s">
        <v>1089</v>
      </c>
      <c r="C505" s="134" t="s">
        <v>2152</v>
      </c>
      <c r="D505" s="133" t="s">
        <v>1161</v>
      </c>
      <c r="E505" s="288" t="s">
        <v>1208</v>
      </c>
      <c r="F505" s="133" t="s">
        <v>900</v>
      </c>
      <c r="G505" s="133" t="s">
        <v>1917</v>
      </c>
      <c r="H505" s="133"/>
      <c r="I505" s="423" t="s">
        <v>1154</v>
      </c>
      <c r="J505" s="77"/>
      <c r="K505" s="50" t="s">
        <v>1150</v>
      </c>
      <c r="L505" s="10">
        <v>39577</v>
      </c>
      <c r="M505" s="351">
        <v>39583</v>
      </c>
      <c r="N505" s="350"/>
      <c r="O505" s="26"/>
      <c r="P505" s="271"/>
      <c r="Q505" s="207">
        <v>80</v>
      </c>
      <c r="R505" s="207"/>
      <c r="S505" s="101"/>
      <c r="T505" s="88"/>
      <c r="U505" s="88"/>
      <c r="V505" s="90"/>
      <c r="W505" s="90"/>
    </row>
    <row r="506" spans="1:23" ht="19.5" customHeight="1">
      <c r="A506" s="17">
        <v>45</v>
      </c>
      <c r="B506" s="132" t="s">
        <v>1090</v>
      </c>
      <c r="C506" s="134" t="s">
        <v>2152</v>
      </c>
      <c r="D506" s="133" t="s">
        <v>1161</v>
      </c>
      <c r="E506" s="288" t="s">
        <v>1208</v>
      </c>
      <c r="F506" s="133" t="s">
        <v>900</v>
      </c>
      <c r="G506" s="133" t="s">
        <v>1918</v>
      </c>
      <c r="H506" s="133"/>
      <c r="I506" s="423" t="s">
        <v>1155</v>
      </c>
      <c r="J506" s="77"/>
      <c r="K506" s="50" t="s">
        <v>1151</v>
      </c>
      <c r="L506" s="10">
        <v>39577</v>
      </c>
      <c r="M506" s="351">
        <v>39583</v>
      </c>
      <c r="N506" s="350"/>
      <c r="O506" s="26"/>
      <c r="P506" s="271"/>
      <c r="Q506" s="207">
        <v>80</v>
      </c>
      <c r="R506" s="207"/>
      <c r="S506" s="101"/>
      <c r="T506" s="88"/>
      <c r="U506" s="88"/>
      <c r="V506" s="90"/>
      <c r="W506" s="90"/>
    </row>
    <row r="507" spans="1:23" ht="19.5" customHeight="1">
      <c r="A507" s="17">
        <v>46</v>
      </c>
      <c r="B507" s="132" t="s">
        <v>1091</v>
      </c>
      <c r="C507" s="134" t="s">
        <v>2152</v>
      </c>
      <c r="D507" s="133" t="s">
        <v>1161</v>
      </c>
      <c r="E507" s="288" t="s">
        <v>1208</v>
      </c>
      <c r="F507" s="133" t="s">
        <v>900</v>
      </c>
      <c r="G507" s="133" t="s">
        <v>1919</v>
      </c>
      <c r="H507" s="133"/>
      <c r="I507" s="423" t="s">
        <v>1156</v>
      </c>
      <c r="J507" s="77"/>
      <c r="K507" s="50" t="s">
        <v>1152</v>
      </c>
      <c r="L507" s="10">
        <v>39577</v>
      </c>
      <c r="M507" s="351">
        <v>39583</v>
      </c>
      <c r="N507" s="350"/>
      <c r="O507" s="26"/>
      <c r="P507" s="271"/>
      <c r="Q507" s="207">
        <v>80</v>
      </c>
      <c r="R507" s="207"/>
      <c r="S507" s="101"/>
      <c r="T507" s="88"/>
      <c r="U507" s="88"/>
      <c r="V507" s="90"/>
      <c r="W507" s="90"/>
    </row>
    <row r="508" spans="1:23" ht="19.5" customHeight="1">
      <c r="A508" s="17">
        <v>47</v>
      </c>
      <c r="B508" s="132" t="s">
        <v>8</v>
      </c>
      <c r="C508" s="134" t="s">
        <v>173</v>
      </c>
      <c r="D508" s="133" t="s">
        <v>1218</v>
      </c>
      <c r="E508" s="288" t="s">
        <v>1208</v>
      </c>
      <c r="F508" s="133" t="s">
        <v>900</v>
      </c>
      <c r="G508" s="133" t="s">
        <v>1658</v>
      </c>
      <c r="H508" s="133">
        <v>96627781</v>
      </c>
      <c r="I508" s="423" t="s">
        <v>9</v>
      </c>
      <c r="J508" s="77"/>
      <c r="K508" s="50" t="s">
        <v>2087</v>
      </c>
      <c r="L508" s="10">
        <v>39582</v>
      </c>
      <c r="M508" s="10">
        <v>39582</v>
      </c>
      <c r="N508" s="350"/>
      <c r="O508" s="26"/>
      <c r="P508" s="271">
        <v>98</v>
      </c>
      <c r="Q508" s="207"/>
      <c r="R508" s="207"/>
      <c r="S508" s="101"/>
      <c r="T508" s="88"/>
      <c r="U508" s="88"/>
      <c r="V508" s="90"/>
      <c r="W508" s="90"/>
    </row>
    <row r="509" spans="1:23" ht="19.5" customHeight="1">
      <c r="A509" s="17">
        <v>48</v>
      </c>
      <c r="B509" s="132" t="s">
        <v>787</v>
      </c>
      <c r="C509" s="134" t="s">
        <v>1379</v>
      </c>
      <c r="D509" s="133" t="s">
        <v>903</v>
      </c>
      <c r="E509" s="288" t="s">
        <v>1208</v>
      </c>
      <c r="F509" s="133" t="s">
        <v>900</v>
      </c>
      <c r="G509" s="133" t="s">
        <v>1923</v>
      </c>
      <c r="H509" s="133">
        <v>97941087</v>
      </c>
      <c r="I509" s="423" t="s">
        <v>788</v>
      </c>
      <c r="J509" s="77" t="s">
        <v>790</v>
      </c>
      <c r="K509" s="50" t="s">
        <v>2087</v>
      </c>
      <c r="L509" s="10">
        <v>39584</v>
      </c>
      <c r="M509" s="10">
        <v>39584</v>
      </c>
      <c r="N509" s="350"/>
      <c r="O509" s="26"/>
      <c r="P509" s="271"/>
      <c r="Q509" s="207">
        <v>80</v>
      </c>
      <c r="R509" s="207"/>
      <c r="S509" s="101"/>
      <c r="T509" s="88"/>
      <c r="U509" s="88"/>
      <c r="V509" s="90"/>
      <c r="W509" s="90"/>
    </row>
    <row r="510" spans="1:23" ht="19.5" customHeight="1">
      <c r="A510" s="17">
        <v>49</v>
      </c>
      <c r="B510" s="132" t="s">
        <v>792</v>
      </c>
      <c r="C510" s="134" t="s">
        <v>793</v>
      </c>
      <c r="D510" s="133" t="s">
        <v>205</v>
      </c>
      <c r="E510" s="288" t="s">
        <v>1208</v>
      </c>
      <c r="F510" s="133" t="s">
        <v>900</v>
      </c>
      <c r="G510" s="133" t="s">
        <v>1924</v>
      </c>
      <c r="H510" s="133">
        <v>97601047</v>
      </c>
      <c r="I510" s="423" t="s">
        <v>789</v>
      </c>
      <c r="J510" s="77" t="s">
        <v>791</v>
      </c>
      <c r="K510" s="50" t="s">
        <v>2087</v>
      </c>
      <c r="L510" s="10">
        <v>39584</v>
      </c>
      <c r="M510" s="10">
        <v>39584</v>
      </c>
      <c r="N510" s="350"/>
      <c r="O510" s="26"/>
      <c r="P510" s="271">
        <v>98</v>
      </c>
      <c r="Q510" s="207"/>
      <c r="R510" s="207"/>
      <c r="S510" s="101"/>
      <c r="T510" s="88"/>
      <c r="U510" s="88"/>
      <c r="V510" s="90"/>
      <c r="W510" s="90"/>
    </row>
    <row r="511" spans="1:23" ht="19.5" customHeight="1">
      <c r="A511" s="17">
        <v>50</v>
      </c>
      <c r="B511" s="43" t="s">
        <v>2429</v>
      </c>
      <c r="C511" s="104" t="s">
        <v>1085</v>
      </c>
      <c r="D511" s="128" t="s">
        <v>1279</v>
      </c>
      <c r="E511" s="381" t="s">
        <v>1208</v>
      </c>
      <c r="F511" s="128" t="s">
        <v>1162</v>
      </c>
      <c r="G511" s="128" t="s">
        <v>1925</v>
      </c>
      <c r="H511" s="128" t="s">
        <v>533</v>
      </c>
      <c r="I511" s="439" t="s">
        <v>2430</v>
      </c>
      <c r="J511" s="440" t="s">
        <v>2431</v>
      </c>
      <c r="K511" s="50"/>
      <c r="L511" s="9"/>
      <c r="M511" s="9"/>
      <c r="N511" s="350"/>
      <c r="O511" s="26"/>
      <c r="P511" s="271"/>
      <c r="Q511" s="207"/>
      <c r="R511" s="207"/>
      <c r="S511" s="101"/>
      <c r="T511" s="88"/>
      <c r="U511" s="88"/>
      <c r="V511" s="90"/>
      <c r="W511" s="90"/>
    </row>
    <row r="512" spans="1:23" ht="19.5" customHeight="1">
      <c r="A512" s="17">
        <v>51</v>
      </c>
      <c r="B512" s="43" t="s">
        <v>159</v>
      </c>
      <c r="C512" s="104" t="s">
        <v>161</v>
      </c>
      <c r="D512" s="128" t="s">
        <v>1161</v>
      </c>
      <c r="E512" s="381" t="s">
        <v>1208</v>
      </c>
      <c r="F512" s="128" t="s">
        <v>900</v>
      </c>
      <c r="G512" s="133" t="s">
        <v>1926</v>
      </c>
      <c r="H512" s="133">
        <v>97957706</v>
      </c>
      <c r="I512" s="423" t="s">
        <v>162</v>
      </c>
      <c r="J512" s="77" t="s">
        <v>163</v>
      </c>
      <c r="K512" s="50" t="s">
        <v>2087</v>
      </c>
      <c r="L512" s="10">
        <v>39586</v>
      </c>
      <c r="M512" s="10">
        <v>39586</v>
      </c>
      <c r="N512" s="350"/>
      <c r="O512" s="26"/>
      <c r="P512" s="271"/>
      <c r="Q512" s="207"/>
      <c r="R512" s="207">
        <v>160</v>
      </c>
      <c r="S512" s="101"/>
      <c r="T512" s="88"/>
      <c r="U512" s="88"/>
      <c r="V512" s="90"/>
      <c r="W512" s="90"/>
    </row>
    <row r="513" spans="1:23" ht="19.5" customHeight="1">
      <c r="A513" s="17">
        <v>52</v>
      </c>
      <c r="B513" s="43" t="s">
        <v>160</v>
      </c>
      <c r="C513" s="104" t="s">
        <v>1165</v>
      </c>
      <c r="D513" s="128" t="s">
        <v>937</v>
      </c>
      <c r="E513" s="381" t="s">
        <v>1208</v>
      </c>
      <c r="F513" s="128" t="s">
        <v>900</v>
      </c>
      <c r="G513" s="133" t="s">
        <v>1927</v>
      </c>
      <c r="H513" s="133">
        <v>93856528</v>
      </c>
      <c r="I513" s="423" t="s">
        <v>165</v>
      </c>
      <c r="J513" s="77" t="s">
        <v>164</v>
      </c>
      <c r="K513" s="50" t="s">
        <v>2087</v>
      </c>
      <c r="L513" s="10">
        <v>39586</v>
      </c>
      <c r="M513" s="10">
        <v>39586</v>
      </c>
      <c r="N513" s="350"/>
      <c r="O513" s="26"/>
      <c r="P513" s="271"/>
      <c r="Q513" s="207"/>
      <c r="R513" s="207">
        <v>160</v>
      </c>
      <c r="S513" s="101"/>
      <c r="T513" s="88"/>
      <c r="U513" s="88"/>
      <c r="V513" s="90"/>
      <c r="W513" s="90"/>
    </row>
    <row r="514" spans="1:23" ht="19.5" customHeight="1">
      <c r="A514" s="17">
        <v>53</v>
      </c>
      <c r="B514" s="43" t="s">
        <v>439</v>
      </c>
      <c r="C514" s="104" t="s">
        <v>437</v>
      </c>
      <c r="D514" s="128" t="s">
        <v>1161</v>
      </c>
      <c r="E514" s="381" t="s">
        <v>1208</v>
      </c>
      <c r="F514" s="128" t="s">
        <v>900</v>
      </c>
      <c r="G514" s="133" t="s">
        <v>1928</v>
      </c>
      <c r="H514" s="133"/>
      <c r="I514" s="77" t="s">
        <v>436</v>
      </c>
      <c r="J514" s="77"/>
      <c r="K514" s="50" t="s">
        <v>438</v>
      </c>
      <c r="L514" s="10">
        <v>39588</v>
      </c>
      <c r="M514" s="351">
        <v>39588</v>
      </c>
      <c r="N514" s="350"/>
      <c r="O514" s="26"/>
      <c r="P514" s="271">
        <v>98</v>
      </c>
      <c r="Q514" s="207"/>
      <c r="R514" s="207"/>
      <c r="S514" s="101"/>
      <c r="T514" s="88"/>
      <c r="U514" s="88"/>
      <c r="V514" s="90"/>
      <c r="W514" s="90"/>
    </row>
    <row r="515" spans="1:23" ht="19.5" customHeight="1">
      <c r="A515" s="17">
        <v>54</v>
      </c>
      <c r="B515" s="43" t="s">
        <v>1929</v>
      </c>
      <c r="C515" s="104" t="s">
        <v>558</v>
      </c>
      <c r="D515" s="128" t="s">
        <v>1303</v>
      </c>
      <c r="E515" s="381" t="s">
        <v>1208</v>
      </c>
      <c r="F515" s="128" t="s">
        <v>900</v>
      </c>
      <c r="G515" s="133" t="s">
        <v>1930</v>
      </c>
      <c r="H515" s="133">
        <v>98190586</v>
      </c>
      <c r="I515" s="423" t="s">
        <v>1931</v>
      </c>
      <c r="J515" s="77"/>
      <c r="K515" s="50" t="s">
        <v>2087</v>
      </c>
      <c r="L515" s="10">
        <v>39588</v>
      </c>
      <c r="M515" s="351">
        <v>39588</v>
      </c>
      <c r="N515" s="350"/>
      <c r="O515" s="26"/>
      <c r="P515" s="271">
        <v>98</v>
      </c>
      <c r="Q515" s="207"/>
      <c r="R515" s="207"/>
      <c r="S515" s="101"/>
      <c r="T515" s="88"/>
      <c r="U515" s="88"/>
      <c r="V515" s="90"/>
      <c r="W515" s="90"/>
    </row>
    <row r="516" spans="1:23" ht="19.5" customHeight="1">
      <c r="A516" s="17">
        <v>55</v>
      </c>
      <c r="B516" s="43" t="s">
        <v>1246</v>
      </c>
      <c r="C516" s="104" t="s">
        <v>2286</v>
      </c>
      <c r="D516" s="128" t="s">
        <v>903</v>
      </c>
      <c r="E516" s="381" t="s">
        <v>1208</v>
      </c>
      <c r="F516" s="128" t="s">
        <v>900</v>
      </c>
      <c r="G516" s="133" t="s">
        <v>1932</v>
      </c>
      <c r="H516" s="153">
        <v>96576486</v>
      </c>
      <c r="I516" s="423" t="s">
        <v>1247</v>
      </c>
      <c r="J516" s="8" t="s">
        <v>600</v>
      </c>
      <c r="K516" s="50" t="s">
        <v>2087</v>
      </c>
      <c r="L516" s="10">
        <v>39588</v>
      </c>
      <c r="M516" s="351">
        <v>39588</v>
      </c>
      <c r="N516" s="350"/>
      <c r="O516" s="26"/>
      <c r="P516" s="271"/>
      <c r="Q516" s="207"/>
      <c r="R516" s="207">
        <v>160</v>
      </c>
      <c r="S516" s="101"/>
      <c r="T516" s="88"/>
      <c r="U516" s="88"/>
      <c r="V516" s="90"/>
      <c r="W516" s="90"/>
    </row>
    <row r="517" spans="1:23" ht="19.5" customHeight="1">
      <c r="A517" s="17">
        <v>56</v>
      </c>
      <c r="B517" s="43" t="s">
        <v>1246</v>
      </c>
      <c r="C517" s="43" t="s">
        <v>2286</v>
      </c>
      <c r="D517" s="128" t="s">
        <v>903</v>
      </c>
      <c r="E517" s="128" t="s">
        <v>1208</v>
      </c>
      <c r="F517" s="128" t="s">
        <v>900</v>
      </c>
      <c r="G517" s="128" t="s">
        <v>1933</v>
      </c>
      <c r="H517" s="153">
        <v>96576486</v>
      </c>
      <c r="I517" s="423" t="s">
        <v>1247</v>
      </c>
      <c r="J517" s="8" t="s">
        <v>600</v>
      </c>
      <c r="K517" s="50" t="s">
        <v>2087</v>
      </c>
      <c r="L517" s="10">
        <v>39588</v>
      </c>
      <c r="M517" s="351">
        <v>39588</v>
      </c>
      <c r="N517" s="350"/>
      <c r="O517" s="26"/>
      <c r="P517" s="271"/>
      <c r="Q517" s="207"/>
      <c r="R517" s="207">
        <v>160</v>
      </c>
      <c r="S517" s="101"/>
      <c r="T517" s="88"/>
      <c r="U517" s="88"/>
      <c r="V517" s="90"/>
      <c r="W517" s="90"/>
    </row>
    <row r="518" spans="1:23" ht="19.5" customHeight="1">
      <c r="A518" s="17">
        <v>57</v>
      </c>
      <c r="B518" s="43" t="s">
        <v>1934</v>
      </c>
      <c r="C518" s="104" t="s">
        <v>2273</v>
      </c>
      <c r="D518" s="128" t="s">
        <v>1161</v>
      </c>
      <c r="E518" s="381" t="s">
        <v>1208</v>
      </c>
      <c r="F518" s="128" t="s">
        <v>900</v>
      </c>
      <c r="G518" s="133" t="s">
        <v>1935</v>
      </c>
      <c r="H518" s="133">
        <v>98516415</v>
      </c>
      <c r="I518" s="423" t="s">
        <v>1936</v>
      </c>
      <c r="J518" s="77"/>
      <c r="K518" s="50" t="s">
        <v>2087</v>
      </c>
      <c r="L518" s="10">
        <v>39589</v>
      </c>
      <c r="M518" s="351">
        <v>39589</v>
      </c>
      <c r="N518" s="350"/>
      <c r="O518" s="26"/>
      <c r="P518" s="271"/>
      <c r="Q518" s="207"/>
      <c r="R518" s="207">
        <v>160</v>
      </c>
      <c r="S518" s="101"/>
      <c r="T518" s="88"/>
      <c r="U518" s="88"/>
      <c r="V518" s="90"/>
      <c r="W518" s="90"/>
    </row>
    <row r="519" spans="1:23" ht="19.5" customHeight="1">
      <c r="A519" s="17">
        <v>58</v>
      </c>
      <c r="B519" s="43" t="s">
        <v>1937</v>
      </c>
      <c r="C519" s="104" t="s">
        <v>909</v>
      </c>
      <c r="D519" s="128" t="s">
        <v>903</v>
      </c>
      <c r="E519" s="381" t="s">
        <v>1208</v>
      </c>
      <c r="F519" s="128" t="s">
        <v>900</v>
      </c>
      <c r="G519" s="133" t="s">
        <v>1938</v>
      </c>
      <c r="H519" s="133">
        <v>82016699</v>
      </c>
      <c r="I519" s="423" t="s">
        <v>1939</v>
      </c>
      <c r="J519" s="77"/>
      <c r="K519" s="50" t="s">
        <v>1940</v>
      </c>
      <c r="L519" s="10">
        <v>39588</v>
      </c>
      <c r="M519" s="351">
        <v>39589</v>
      </c>
      <c r="N519" s="350"/>
      <c r="O519" s="26"/>
      <c r="P519" s="271"/>
      <c r="Q519" s="207">
        <v>80</v>
      </c>
      <c r="R519" s="207"/>
      <c r="S519" s="101"/>
      <c r="T519" s="88"/>
      <c r="U519" s="88"/>
      <c r="V519" s="90"/>
      <c r="W519" s="90"/>
    </row>
    <row r="520" spans="1:23" ht="19.5" customHeight="1">
      <c r="A520" s="17">
        <v>59</v>
      </c>
      <c r="B520" s="43" t="s">
        <v>1941</v>
      </c>
      <c r="C520" s="104" t="s">
        <v>1440</v>
      </c>
      <c r="D520" s="128" t="s">
        <v>937</v>
      </c>
      <c r="E520" s="381" t="s">
        <v>1208</v>
      </c>
      <c r="F520" s="128" t="s">
        <v>900</v>
      </c>
      <c r="G520" s="133" t="s">
        <v>1942</v>
      </c>
      <c r="H520" s="133">
        <v>96355003</v>
      </c>
      <c r="I520" s="423" t="s">
        <v>1943</v>
      </c>
      <c r="J520" s="77"/>
      <c r="K520" s="50" t="s">
        <v>1944</v>
      </c>
      <c r="L520" s="10">
        <v>39573</v>
      </c>
      <c r="M520" s="351">
        <v>39589</v>
      </c>
      <c r="N520" s="350"/>
      <c r="O520" s="26"/>
      <c r="P520" s="271"/>
      <c r="Q520" s="207">
        <v>80</v>
      </c>
      <c r="R520" s="207"/>
      <c r="S520" s="101"/>
      <c r="T520" s="88"/>
      <c r="U520" s="88"/>
      <c r="V520" s="90"/>
      <c r="W520" s="90"/>
    </row>
    <row r="521" spans="1:23" ht="19.5" customHeight="1">
      <c r="A521" s="17">
        <v>60</v>
      </c>
      <c r="B521" s="43" t="s">
        <v>1945</v>
      </c>
      <c r="C521" s="104" t="s">
        <v>1206</v>
      </c>
      <c r="D521" s="128" t="s">
        <v>903</v>
      </c>
      <c r="E521" s="381" t="s">
        <v>1208</v>
      </c>
      <c r="F521" s="128" t="s">
        <v>900</v>
      </c>
      <c r="G521" s="133" t="s">
        <v>1932</v>
      </c>
      <c r="H521" s="133">
        <v>98637815</v>
      </c>
      <c r="I521" s="423" t="s">
        <v>1946</v>
      </c>
      <c r="J521" s="77"/>
      <c r="K521" s="50" t="s">
        <v>2087</v>
      </c>
      <c r="L521" s="10">
        <v>39589</v>
      </c>
      <c r="M521" s="351">
        <v>39589</v>
      </c>
      <c r="N521" s="350"/>
      <c r="O521" s="26"/>
      <c r="P521" s="271"/>
      <c r="Q521" s="207"/>
      <c r="R521" s="207">
        <v>160</v>
      </c>
      <c r="S521" s="101"/>
      <c r="T521" s="88"/>
      <c r="U521" s="88"/>
      <c r="V521" s="90"/>
      <c r="W521" s="90"/>
    </row>
    <row r="522" spans="1:23" ht="19.5" customHeight="1">
      <c r="A522" s="17">
        <v>61</v>
      </c>
      <c r="B522" s="43" t="s">
        <v>336</v>
      </c>
      <c r="C522" s="104" t="s">
        <v>1165</v>
      </c>
      <c r="D522" s="128" t="s">
        <v>937</v>
      </c>
      <c r="E522" s="381" t="s">
        <v>1208</v>
      </c>
      <c r="F522" s="128" t="s">
        <v>900</v>
      </c>
      <c r="G522" s="133" t="s">
        <v>989</v>
      </c>
      <c r="H522" s="133">
        <v>98379825</v>
      </c>
      <c r="I522" s="423" t="s">
        <v>1947</v>
      </c>
      <c r="J522" s="77"/>
      <c r="K522" s="50" t="s">
        <v>2203</v>
      </c>
      <c r="L522" s="10">
        <v>39591</v>
      </c>
      <c r="M522" s="351">
        <v>39591</v>
      </c>
      <c r="N522" s="350"/>
      <c r="O522" s="26"/>
      <c r="P522" s="271"/>
      <c r="Q522" s="207">
        <v>80</v>
      </c>
      <c r="R522" s="207" t="s">
        <v>1948</v>
      </c>
      <c r="S522" s="101"/>
      <c r="T522" s="88"/>
      <c r="U522" s="88"/>
      <c r="V522" s="90"/>
      <c r="W522" s="90"/>
    </row>
    <row r="523" spans="1:23" ht="19.5" customHeight="1">
      <c r="A523" s="17">
        <v>62</v>
      </c>
      <c r="B523" s="43" t="s">
        <v>1959</v>
      </c>
      <c r="C523" s="104" t="s">
        <v>1165</v>
      </c>
      <c r="D523" s="128" t="s">
        <v>937</v>
      </c>
      <c r="E523" s="381" t="s">
        <v>1208</v>
      </c>
      <c r="F523" s="128" t="s">
        <v>900</v>
      </c>
      <c r="G523" s="133" t="s">
        <v>989</v>
      </c>
      <c r="H523" s="133">
        <v>98379825</v>
      </c>
      <c r="I523" s="423" t="s">
        <v>1960</v>
      </c>
      <c r="J523" s="77"/>
      <c r="K523" s="50" t="s">
        <v>2204</v>
      </c>
      <c r="L523" s="10">
        <v>39591</v>
      </c>
      <c r="M523" s="351">
        <v>39591</v>
      </c>
      <c r="N523" s="350"/>
      <c r="O523" s="26"/>
      <c r="P523" s="271"/>
      <c r="Q523" s="207">
        <v>80</v>
      </c>
      <c r="R523" s="207" t="s">
        <v>1948</v>
      </c>
      <c r="S523" s="101"/>
      <c r="T523" s="88"/>
      <c r="U523" s="88"/>
      <c r="V523" s="90"/>
      <c r="W523" s="90"/>
    </row>
    <row r="524" spans="1:23" ht="19.5" customHeight="1">
      <c r="A524" s="17">
        <v>63</v>
      </c>
      <c r="B524" s="43" t="s">
        <v>1949</v>
      </c>
      <c r="C524" s="104" t="s">
        <v>1404</v>
      </c>
      <c r="D524" s="128" t="s">
        <v>1161</v>
      </c>
      <c r="E524" s="381" t="s">
        <v>1208</v>
      </c>
      <c r="F524" s="128" t="s">
        <v>900</v>
      </c>
      <c r="G524" s="133" t="s">
        <v>1950</v>
      </c>
      <c r="H524" s="133">
        <v>96608322</v>
      </c>
      <c r="I524" s="423" t="s">
        <v>1951</v>
      </c>
      <c r="J524" s="77"/>
      <c r="K524" s="50" t="s">
        <v>1952</v>
      </c>
      <c r="L524" s="10">
        <v>39591</v>
      </c>
      <c r="M524" s="351">
        <v>39594</v>
      </c>
      <c r="N524" s="350"/>
      <c r="O524" s="26"/>
      <c r="P524" s="271"/>
      <c r="Q524" s="207">
        <v>80</v>
      </c>
      <c r="R524" s="207"/>
      <c r="S524" s="101"/>
      <c r="T524" s="88"/>
      <c r="U524" s="88"/>
      <c r="V524" s="90"/>
      <c r="W524" s="90"/>
    </row>
    <row r="525" spans="1:23" ht="19.5" customHeight="1">
      <c r="A525" s="17">
        <v>64</v>
      </c>
      <c r="B525" s="43" t="s">
        <v>986</v>
      </c>
      <c r="C525" s="104" t="s">
        <v>1568</v>
      </c>
      <c r="D525" s="128" t="s">
        <v>903</v>
      </c>
      <c r="E525" s="381" t="s">
        <v>1208</v>
      </c>
      <c r="F525" s="128" t="s">
        <v>900</v>
      </c>
      <c r="G525" s="133" t="s">
        <v>987</v>
      </c>
      <c r="H525" s="133"/>
      <c r="I525" s="77"/>
      <c r="J525" s="77"/>
      <c r="K525" s="50" t="s">
        <v>1954</v>
      </c>
      <c r="L525" s="10">
        <v>39593</v>
      </c>
      <c r="M525" s="351">
        <v>39594</v>
      </c>
      <c r="N525" s="350"/>
      <c r="O525" s="26"/>
      <c r="P525" s="271">
        <v>98</v>
      </c>
      <c r="Q525" s="207"/>
      <c r="R525" s="207"/>
      <c r="S525" s="101"/>
      <c r="T525" s="88"/>
      <c r="U525" s="88"/>
      <c r="V525" s="90"/>
      <c r="W525" s="90"/>
    </row>
    <row r="526" spans="1:23" ht="19.5" customHeight="1">
      <c r="A526" s="17">
        <v>65</v>
      </c>
      <c r="B526" s="43" t="s">
        <v>1958</v>
      </c>
      <c r="C526" s="104" t="s">
        <v>1957</v>
      </c>
      <c r="D526" s="128" t="s">
        <v>1495</v>
      </c>
      <c r="E526" s="381" t="s">
        <v>1208</v>
      </c>
      <c r="F526" s="128" t="s">
        <v>900</v>
      </c>
      <c r="G526" s="133" t="s">
        <v>1956</v>
      </c>
      <c r="H526" s="133"/>
      <c r="I526" s="77"/>
      <c r="J526" s="77"/>
      <c r="K526" s="50" t="s">
        <v>1955</v>
      </c>
      <c r="L526" s="10">
        <v>39593</v>
      </c>
      <c r="M526" s="351">
        <v>39594</v>
      </c>
      <c r="N526" s="350"/>
      <c r="O526" s="26"/>
      <c r="P526" s="271"/>
      <c r="Q526" s="207"/>
      <c r="R526" s="207">
        <v>160</v>
      </c>
      <c r="S526" s="101"/>
      <c r="T526" s="88"/>
      <c r="U526" s="88"/>
      <c r="V526" s="90"/>
      <c r="W526" s="90"/>
    </row>
    <row r="527" spans="1:23" ht="19.5" customHeight="1">
      <c r="A527" s="17">
        <v>66</v>
      </c>
      <c r="B527" s="43" t="s">
        <v>1961</v>
      </c>
      <c r="C527" s="104" t="s">
        <v>1206</v>
      </c>
      <c r="D527" s="128" t="s">
        <v>903</v>
      </c>
      <c r="E527" s="381" t="s">
        <v>1208</v>
      </c>
      <c r="F527" s="128" t="s">
        <v>900</v>
      </c>
      <c r="G527" s="133" t="s">
        <v>1962</v>
      </c>
      <c r="H527" s="133">
        <v>97574071</v>
      </c>
      <c r="I527" s="423" t="s">
        <v>1963</v>
      </c>
      <c r="J527" s="77"/>
      <c r="K527" s="50" t="s">
        <v>2087</v>
      </c>
      <c r="L527" s="10">
        <v>39590</v>
      </c>
      <c r="M527" s="351">
        <v>39590</v>
      </c>
      <c r="N527" s="350"/>
      <c r="O527" s="26"/>
      <c r="P527" s="271"/>
      <c r="Q527" s="207">
        <v>80</v>
      </c>
      <c r="R527" s="207"/>
      <c r="S527" s="101"/>
      <c r="T527" s="88"/>
      <c r="U527" s="88"/>
      <c r="V527" s="90"/>
      <c r="W527" s="90"/>
    </row>
    <row r="528" spans="1:23" ht="19.5" customHeight="1">
      <c r="A528" s="17">
        <v>67</v>
      </c>
      <c r="B528" s="43" t="s">
        <v>974</v>
      </c>
      <c r="C528" s="104" t="s">
        <v>909</v>
      </c>
      <c r="D528" s="128" t="s">
        <v>903</v>
      </c>
      <c r="E528" s="381"/>
      <c r="F528" s="128" t="s">
        <v>900</v>
      </c>
      <c r="G528" s="133" t="s">
        <v>975</v>
      </c>
      <c r="H528" s="133"/>
      <c r="I528" s="77"/>
      <c r="J528" s="77"/>
      <c r="K528" s="50" t="s">
        <v>2087</v>
      </c>
      <c r="L528" s="10">
        <v>39590</v>
      </c>
      <c r="M528" s="351">
        <v>39590</v>
      </c>
      <c r="N528" s="350"/>
      <c r="O528" s="26"/>
      <c r="P528" s="271"/>
      <c r="Q528" s="207">
        <v>80</v>
      </c>
      <c r="R528" s="207"/>
      <c r="S528" s="101"/>
      <c r="T528" s="88"/>
      <c r="U528" s="88"/>
      <c r="V528" s="90"/>
      <c r="W528" s="90"/>
    </row>
    <row r="529" spans="1:23" ht="19.5" customHeight="1">
      <c r="A529" s="17">
        <v>68</v>
      </c>
      <c r="B529" s="43" t="s">
        <v>970</v>
      </c>
      <c r="C529" s="104" t="s">
        <v>1967</v>
      </c>
      <c r="D529" s="128" t="s">
        <v>903</v>
      </c>
      <c r="E529" s="381"/>
      <c r="F529" s="128" t="s">
        <v>900</v>
      </c>
      <c r="G529" s="133" t="s">
        <v>971</v>
      </c>
      <c r="H529" s="133"/>
      <c r="I529" s="77"/>
      <c r="J529" s="77"/>
      <c r="K529" s="50" t="s">
        <v>972</v>
      </c>
      <c r="L529" s="10">
        <v>39593</v>
      </c>
      <c r="M529" s="351">
        <v>39594</v>
      </c>
      <c r="N529" s="350"/>
      <c r="O529" s="26"/>
      <c r="P529" s="271"/>
      <c r="Q529" s="207"/>
      <c r="R529" s="207">
        <v>160</v>
      </c>
      <c r="S529" s="101"/>
      <c r="T529" s="88"/>
      <c r="U529" s="88"/>
      <c r="V529" s="90"/>
      <c r="W529" s="90"/>
    </row>
    <row r="530" spans="1:23" ht="19.5" customHeight="1">
      <c r="A530" s="17">
        <v>69</v>
      </c>
      <c r="B530" s="43" t="s">
        <v>973</v>
      </c>
      <c r="C530" s="104"/>
      <c r="D530" s="128"/>
      <c r="E530" s="381"/>
      <c r="F530" s="128" t="s">
        <v>900</v>
      </c>
      <c r="G530" s="133" t="s">
        <v>983</v>
      </c>
      <c r="H530" s="133"/>
      <c r="I530" s="77"/>
      <c r="J530" s="77"/>
      <c r="K530" s="50" t="s">
        <v>977</v>
      </c>
      <c r="L530" s="10">
        <v>39593</v>
      </c>
      <c r="M530" s="351">
        <v>39594</v>
      </c>
      <c r="N530" s="350"/>
      <c r="O530" s="26"/>
      <c r="P530" s="271"/>
      <c r="Q530" s="207">
        <v>80</v>
      </c>
      <c r="R530" s="207"/>
      <c r="S530" s="101"/>
      <c r="T530" s="88"/>
      <c r="U530" s="88"/>
      <c r="V530" s="90"/>
      <c r="W530" s="90"/>
    </row>
    <row r="531" spans="1:23" ht="19.5" customHeight="1">
      <c r="A531" s="17">
        <v>70</v>
      </c>
      <c r="B531" s="43" t="s">
        <v>976</v>
      </c>
      <c r="C531" s="104"/>
      <c r="D531" s="128"/>
      <c r="E531" s="381"/>
      <c r="F531" s="128" t="s">
        <v>900</v>
      </c>
      <c r="G531" s="133" t="s">
        <v>981</v>
      </c>
      <c r="H531" s="133"/>
      <c r="I531" s="77"/>
      <c r="J531" s="77"/>
      <c r="K531" s="50" t="s">
        <v>978</v>
      </c>
      <c r="L531" s="10">
        <v>39593</v>
      </c>
      <c r="M531" s="351">
        <v>39594</v>
      </c>
      <c r="N531" s="350"/>
      <c r="O531" s="26"/>
      <c r="P531" s="271"/>
      <c r="Q531" s="207">
        <v>80</v>
      </c>
      <c r="R531" s="207"/>
      <c r="S531" s="101"/>
      <c r="T531" s="88"/>
      <c r="U531" s="88"/>
      <c r="V531" s="90"/>
      <c r="W531" s="90"/>
    </row>
    <row r="532" spans="1:23" ht="19.5" customHeight="1">
      <c r="A532" s="17">
        <v>71</v>
      </c>
      <c r="B532" s="43" t="s">
        <v>980</v>
      </c>
      <c r="C532" s="104"/>
      <c r="D532" s="128"/>
      <c r="E532" s="381"/>
      <c r="F532" s="128" t="s">
        <v>900</v>
      </c>
      <c r="G532" s="133" t="s">
        <v>982</v>
      </c>
      <c r="H532" s="133"/>
      <c r="I532" s="77"/>
      <c r="J532" s="77"/>
      <c r="K532" s="50" t="s">
        <v>979</v>
      </c>
      <c r="L532" s="10">
        <v>39593</v>
      </c>
      <c r="M532" s="351">
        <v>39594</v>
      </c>
      <c r="N532" s="350"/>
      <c r="O532" s="26"/>
      <c r="P532" s="271"/>
      <c r="Q532" s="207">
        <v>80</v>
      </c>
      <c r="R532" s="207"/>
      <c r="S532" s="101"/>
      <c r="T532" s="88"/>
      <c r="U532" s="88"/>
      <c r="V532" s="90"/>
      <c r="W532" s="90"/>
    </row>
    <row r="533" spans="1:23" ht="19.5" customHeight="1">
      <c r="A533" s="17">
        <v>72</v>
      </c>
      <c r="B533" s="43"/>
      <c r="C533" s="104"/>
      <c r="D533" s="128"/>
      <c r="E533" s="381"/>
      <c r="F533" s="128"/>
      <c r="G533" s="133"/>
      <c r="H533" s="133"/>
      <c r="I533" s="77"/>
      <c r="J533" s="77"/>
      <c r="K533" s="50"/>
      <c r="L533" s="9"/>
      <c r="M533" s="350"/>
      <c r="N533" s="350"/>
      <c r="O533" s="26"/>
      <c r="P533" s="271"/>
      <c r="Q533" s="207"/>
      <c r="R533" s="207"/>
      <c r="S533" s="101"/>
      <c r="T533" s="88"/>
      <c r="U533" s="88"/>
      <c r="V533" s="90"/>
      <c r="W533" s="90"/>
    </row>
    <row r="534" spans="1:23" ht="19.5" customHeight="1">
      <c r="A534" s="17">
        <v>73</v>
      </c>
      <c r="B534" s="43"/>
      <c r="C534" s="104"/>
      <c r="D534" s="128"/>
      <c r="E534" s="381"/>
      <c r="F534" s="128"/>
      <c r="G534" s="133"/>
      <c r="H534" s="133"/>
      <c r="I534" s="77"/>
      <c r="J534" s="77"/>
      <c r="K534" s="50"/>
      <c r="L534" s="9"/>
      <c r="M534" s="350"/>
      <c r="N534" s="350"/>
      <c r="O534" s="26"/>
      <c r="P534" s="271"/>
      <c r="Q534" s="207"/>
      <c r="R534" s="207"/>
      <c r="S534" s="101"/>
      <c r="T534" s="88"/>
      <c r="U534" s="88"/>
      <c r="V534" s="90"/>
      <c r="W534" s="90"/>
    </row>
    <row r="535" spans="1:23" ht="19.5" customHeight="1">
      <c r="A535" s="17">
        <v>74</v>
      </c>
      <c r="B535" s="43"/>
      <c r="C535" s="104"/>
      <c r="D535" s="128"/>
      <c r="E535" s="381"/>
      <c r="F535" s="128"/>
      <c r="G535" s="133"/>
      <c r="H535" s="133"/>
      <c r="I535" s="77"/>
      <c r="J535" s="77"/>
      <c r="K535" s="50"/>
      <c r="L535" s="9"/>
      <c r="M535" s="350"/>
      <c r="N535" s="350"/>
      <c r="O535" s="26"/>
      <c r="P535" s="271"/>
      <c r="Q535" s="207"/>
      <c r="R535" s="207"/>
      <c r="S535" s="101"/>
      <c r="T535" s="88"/>
      <c r="U535" s="88"/>
      <c r="V535" s="90"/>
      <c r="W535" s="90"/>
    </row>
    <row r="536" spans="1:23" ht="19.5" customHeight="1">
      <c r="A536" s="17">
        <v>75</v>
      </c>
      <c r="B536" s="43"/>
      <c r="C536" s="104"/>
      <c r="D536" s="128"/>
      <c r="E536" s="381"/>
      <c r="F536" s="128"/>
      <c r="G536" s="133"/>
      <c r="H536" s="133"/>
      <c r="I536" s="77"/>
      <c r="J536" s="77"/>
      <c r="K536" s="50"/>
      <c r="L536" s="9"/>
      <c r="M536" s="350"/>
      <c r="N536" s="350"/>
      <c r="O536" s="26"/>
      <c r="P536" s="271"/>
      <c r="Q536" s="207"/>
      <c r="R536" s="207"/>
      <c r="S536" s="101"/>
      <c r="T536" s="88"/>
      <c r="U536" s="88"/>
      <c r="V536" s="90"/>
      <c r="W536" s="90"/>
    </row>
    <row r="537" spans="1:23" ht="19.5" customHeight="1">
      <c r="A537" s="17"/>
      <c r="B537" s="43"/>
      <c r="C537" s="104"/>
      <c r="D537" s="128"/>
      <c r="E537" s="381"/>
      <c r="F537" s="128"/>
      <c r="G537" s="133"/>
      <c r="H537" s="133"/>
      <c r="I537" s="77"/>
      <c r="J537" s="77"/>
      <c r="K537" s="50"/>
      <c r="L537" s="9"/>
      <c r="M537" s="350"/>
      <c r="N537" s="350"/>
      <c r="O537" s="26"/>
      <c r="P537" s="271"/>
      <c r="Q537" s="207"/>
      <c r="R537" s="207"/>
      <c r="S537" s="101"/>
      <c r="T537" s="88"/>
      <c r="U537" s="88"/>
      <c r="V537" s="90"/>
      <c r="W537" s="90"/>
    </row>
    <row r="538" spans="1:23" ht="19.5" customHeight="1">
      <c r="A538" s="17"/>
      <c r="B538" s="43"/>
      <c r="C538" s="104"/>
      <c r="D538" s="128"/>
      <c r="E538" s="381"/>
      <c r="F538" s="128"/>
      <c r="G538" s="133"/>
      <c r="H538" s="133"/>
      <c r="I538" s="77"/>
      <c r="J538" s="77"/>
      <c r="K538" s="50"/>
      <c r="L538" s="9"/>
      <c r="M538" s="350"/>
      <c r="N538" s="350"/>
      <c r="O538" s="26"/>
      <c r="P538" s="271"/>
      <c r="Q538" s="207"/>
      <c r="R538" s="207"/>
      <c r="S538" s="101"/>
      <c r="T538" s="88"/>
      <c r="U538" s="88"/>
      <c r="V538" s="90"/>
      <c r="W538" s="90"/>
    </row>
    <row r="539" spans="1:23" ht="19.5" customHeight="1">
      <c r="A539" s="17"/>
      <c r="B539" s="43"/>
      <c r="C539" s="104"/>
      <c r="D539" s="128"/>
      <c r="E539" s="381"/>
      <c r="F539" s="128"/>
      <c r="G539" s="133"/>
      <c r="H539" s="133"/>
      <c r="I539" s="77"/>
      <c r="J539" s="77"/>
      <c r="K539" s="50"/>
      <c r="L539" s="9"/>
      <c r="M539" s="350"/>
      <c r="N539" s="350"/>
      <c r="O539" s="26"/>
      <c r="P539" s="271"/>
      <c r="Q539" s="207"/>
      <c r="R539" s="207"/>
      <c r="S539" s="101"/>
      <c r="T539" s="88"/>
      <c r="U539" s="88"/>
      <c r="V539" s="90"/>
      <c r="W539" s="90"/>
    </row>
    <row r="540" spans="1:23" ht="19.5" customHeight="1">
      <c r="A540" s="17"/>
      <c r="B540" s="43"/>
      <c r="C540" s="104"/>
      <c r="D540" s="128"/>
      <c r="E540" s="381"/>
      <c r="F540" s="128"/>
      <c r="G540" s="133"/>
      <c r="H540" s="133"/>
      <c r="I540" s="77"/>
      <c r="J540" s="77"/>
      <c r="K540" s="50"/>
      <c r="L540" s="9"/>
      <c r="M540" s="350"/>
      <c r="N540" s="350"/>
      <c r="O540" s="26"/>
      <c r="P540" s="271"/>
      <c r="Q540" s="207"/>
      <c r="R540" s="207"/>
      <c r="S540" s="101"/>
      <c r="T540" s="88"/>
      <c r="U540" s="88"/>
      <c r="V540" s="90"/>
      <c r="W540" s="90"/>
    </row>
    <row r="541" spans="1:23" ht="19.5" customHeight="1">
      <c r="A541" s="17"/>
      <c r="B541" s="43"/>
      <c r="C541" s="104"/>
      <c r="D541" s="128"/>
      <c r="E541" s="381"/>
      <c r="F541" s="128"/>
      <c r="G541" s="133"/>
      <c r="H541" s="133"/>
      <c r="I541" s="77"/>
      <c r="J541" s="77"/>
      <c r="K541" s="50"/>
      <c r="L541" s="9"/>
      <c r="M541" s="350"/>
      <c r="N541" s="350"/>
      <c r="O541" s="26"/>
      <c r="P541" s="271"/>
      <c r="Q541" s="207"/>
      <c r="R541" s="207"/>
      <c r="S541" s="101"/>
      <c r="T541" s="88"/>
      <c r="U541" s="88"/>
      <c r="V541" s="90"/>
      <c r="W541" s="90"/>
    </row>
    <row r="542" spans="1:23" ht="19.5" customHeight="1">
      <c r="A542" s="17"/>
      <c r="B542" s="43"/>
      <c r="C542" s="104"/>
      <c r="D542" s="128"/>
      <c r="E542" s="381"/>
      <c r="F542" s="128"/>
      <c r="G542" s="133"/>
      <c r="H542" s="133"/>
      <c r="I542" s="77"/>
      <c r="J542" s="77"/>
      <c r="K542" s="50"/>
      <c r="L542" s="9"/>
      <c r="M542" s="350"/>
      <c r="N542" s="350"/>
      <c r="O542" s="26"/>
      <c r="P542" s="271"/>
      <c r="Q542" s="207"/>
      <c r="R542" s="207"/>
      <c r="S542" s="101"/>
      <c r="T542" s="88"/>
      <c r="U542" s="88"/>
      <c r="V542" s="90"/>
      <c r="W542" s="90"/>
    </row>
    <row r="543" spans="1:23" ht="19.5" customHeight="1">
      <c r="A543" s="17"/>
      <c r="B543" s="43"/>
      <c r="C543" s="104"/>
      <c r="D543" s="128"/>
      <c r="E543" s="381"/>
      <c r="F543" s="128"/>
      <c r="G543" s="133"/>
      <c r="H543" s="133"/>
      <c r="I543" s="77"/>
      <c r="J543" s="77"/>
      <c r="K543" s="50"/>
      <c r="L543" s="9"/>
      <c r="M543" s="350"/>
      <c r="N543" s="350"/>
      <c r="O543" s="26"/>
      <c r="P543" s="271"/>
      <c r="Q543" s="207"/>
      <c r="R543" s="207"/>
      <c r="S543" s="101"/>
      <c r="T543" s="88"/>
      <c r="U543" s="88"/>
      <c r="V543" s="90"/>
      <c r="W543" s="90"/>
    </row>
    <row r="544" spans="1:23" ht="19.5" customHeight="1">
      <c r="A544" s="17"/>
      <c r="B544" s="132"/>
      <c r="C544" s="134"/>
      <c r="D544" s="133"/>
      <c r="E544" s="288"/>
      <c r="F544" s="133"/>
      <c r="G544" s="133"/>
      <c r="H544" s="133"/>
      <c r="I544" s="77"/>
      <c r="J544" s="77"/>
      <c r="K544" s="50"/>
      <c r="L544" s="9"/>
      <c r="M544" s="350"/>
      <c r="N544" s="350"/>
      <c r="O544" s="26"/>
      <c r="P544" s="271"/>
      <c r="Q544" s="207"/>
      <c r="R544" s="207"/>
      <c r="S544" s="101"/>
      <c r="T544" s="88"/>
      <c r="U544" s="88"/>
      <c r="V544" s="90"/>
      <c r="W544" s="90"/>
    </row>
    <row r="545" spans="1:23" ht="19.5" customHeight="1">
      <c r="A545" s="17"/>
      <c r="B545" s="132"/>
      <c r="C545" s="134"/>
      <c r="D545" s="133"/>
      <c r="E545" s="288"/>
      <c r="F545" s="133"/>
      <c r="G545" s="133"/>
      <c r="H545" s="133"/>
      <c r="I545" s="77"/>
      <c r="J545" s="77"/>
      <c r="K545" s="50"/>
      <c r="L545" s="9"/>
      <c r="M545" s="350"/>
      <c r="N545" s="350"/>
      <c r="O545" s="26"/>
      <c r="P545" s="271"/>
      <c r="Q545" s="207"/>
      <c r="R545" s="207"/>
      <c r="S545" s="101"/>
      <c r="T545" s="88"/>
      <c r="U545" s="88"/>
      <c r="V545" s="90"/>
      <c r="W545" s="90"/>
    </row>
    <row r="546" spans="1:23" ht="19.5" customHeight="1">
      <c r="A546" s="17"/>
      <c r="B546" s="132" t="s">
        <v>1485</v>
      </c>
      <c r="C546" s="134"/>
      <c r="D546" s="133"/>
      <c r="E546" s="288"/>
      <c r="F546" s="133"/>
      <c r="G546" s="133"/>
      <c r="H546" s="133"/>
      <c r="I546" s="77"/>
      <c r="J546" s="77"/>
      <c r="K546" s="50"/>
      <c r="L546" s="9"/>
      <c r="M546" s="350"/>
      <c r="N546" s="350"/>
      <c r="O546" s="26"/>
      <c r="P546" s="271"/>
      <c r="Q546" s="207"/>
      <c r="R546" s="207"/>
      <c r="S546" s="101"/>
      <c r="T546" s="88"/>
      <c r="U546" s="88"/>
      <c r="V546" s="90"/>
      <c r="W546" s="90"/>
    </row>
    <row r="547" spans="1:23" ht="19.5" customHeight="1">
      <c r="A547" s="17"/>
      <c r="B547" s="132"/>
      <c r="C547" s="134"/>
      <c r="D547" s="419"/>
      <c r="E547" s="334"/>
      <c r="F547" s="133"/>
      <c r="G547" s="133"/>
      <c r="H547" s="346" t="s">
        <v>1486</v>
      </c>
      <c r="I547" s="77"/>
      <c r="J547" s="77"/>
      <c r="K547" s="50"/>
      <c r="L547" s="50"/>
      <c r="M547" s="352"/>
      <c r="N547" s="352"/>
      <c r="O547" s="247"/>
      <c r="P547" s="271"/>
      <c r="Q547" s="207"/>
      <c r="R547" s="207"/>
      <c r="S547" s="101"/>
      <c r="T547" s="88"/>
      <c r="U547" s="88"/>
      <c r="V547" s="90"/>
      <c r="W547" s="90"/>
    </row>
    <row r="548" spans="1:23" ht="19.5" customHeight="1">
      <c r="A548" s="17">
        <v>1</v>
      </c>
      <c r="B548" s="132" t="s">
        <v>745</v>
      </c>
      <c r="C548" s="134"/>
      <c r="D548" s="420"/>
      <c r="E548" s="335"/>
      <c r="F548" s="133"/>
      <c r="G548" s="133"/>
      <c r="H548" s="299">
        <v>39450</v>
      </c>
      <c r="I548" s="77"/>
      <c r="J548" s="104" t="s">
        <v>745</v>
      </c>
      <c r="K548" s="244" t="s">
        <v>858</v>
      </c>
      <c r="L548" s="244">
        <v>39397</v>
      </c>
      <c r="M548" s="349">
        <v>39450</v>
      </c>
      <c r="N548" s="353"/>
      <c r="O548" s="248"/>
      <c r="P548" s="271"/>
      <c r="Q548" s="207"/>
      <c r="R548" s="207"/>
      <c r="S548" s="101">
        <v>56</v>
      </c>
      <c r="T548" s="88"/>
      <c r="U548" s="88"/>
      <c r="V548" s="90"/>
      <c r="W548" s="90"/>
    </row>
    <row r="549" spans="1:23" ht="19.5" customHeight="1">
      <c r="A549" s="17">
        <v>2</v>
      </c>
      <c r="B549" s="132" t="s">
        <v>911</v>
      </c>
      <c r="C549" s="134"/>
      <c r="D549" s="420"/>
      <c r="E549" s="335"/>
      <c r="F549" s="133"/>
      <c r="G549" s="133"/>
      <c r="H549" s="299">
        <v>39450</v>
      </c>
      <c r="I549" s="77"/>
      <c r="J549" s="104" t="s">
        <v>911</v>
      </c>
      <c r="K549" s="244" t="s">
        <v>862</v>
      </c>
      <c r="L549" s="244">
        <v>39407</v>
      </c>
      <c r="M549" s="349">
        <v>39450</v>
      </c>
      <c r="N549" s="353"/>
      <c r="O549" s="248"/>
      <c r="P549" s="271"/>
      <c r="Q549" s="207"/>
      <c r="R549" s="207"/>
      <c r="S549" s="101">
        <v>1140</v>
      </c>
      <c r="T549" s="88"/>
      <c r="U549" s="88"/>
      <c r="V549" s="90"/>
      <c r="W549" s="90"/>
    </row>
    <row r="550" spans="1:23" ht="19.5" customHeight="1">
      <c r="A550" s="17">
        <v>3</v>
      </c>
      <c r="B550" s="132" t="s">
        <v>958</v>
      </c>
      <c r="C550" s="134"/>
      <c r="D550" s="420"/>
      <c r="E550" s="335"/>
      <c r="F550" s="133"/>
      <c r="G550" s="133"/>
      <c r="H550" s="299">
        <v>39450</v>
      </c>
      <c r="I550" s="77"/>
      <c r="J550" s="104" t="s">
        <v>958</v>
      </c>
      <c r="K550" s="244" t="s">
        <v>863</v>
      </c>
      <c r="L550" s="244">
        <v>39415</v>
      </c>
      <c r="M550" s="349">
        <v>39450</v>
      </c>
      <c r="N550" s="353"/>
      <c r="O550" s="248"/>
      <c r="P550" s="271"/>
      <c r="Q550" s="207"/>
      <c r="R550" s="207"/>
      <c r="S550" s="101">
        <v>178</v>
      </c>
      <c r="T550" s="88"/>
      <c r="U550" s="88"/>
      <c r="V550" s="90"/>
      <c r="W550" s="90"/>
    </row>
    <row r="551" spans="1:23" ht="19.5" customHeight="1">
      <c r="A551" s="17">
        <v>4</v>
      </c>
      <c r="B551" s="132" t="s">
        <v>958</v>
      </c>
      <c r="C551" s="134"/>
      <c r="D551" s="420"/>
      <c r="E551" s="335"/>
      <c r="F551" s="133"/>
      <c r="G551" s="133"/>
      <c r="H551" s="299">
        <v>39450</v>
      </c>
      <c r="I551" s="77"/>
      <c r="J551" s="104" t="s">
        <v>865</v>
      </c>
      <c r="K551" s="244" t="s">
        <v>864</v>
      </c>
      <c r="L551" s="244">
        <v>39415</v>
      </c>
      <c r="M551" s="349">
        <v>39450</v>
      </c>
      <c r="N551" s="353"/>
      <c r="O551" s="248"/>
      <c r="P551" s="271"/>
      <c r="Q551" s="207"/>
      <c r="R551" s="207"/>
      <c r="S551" s="101">
        <v>294</v>
      </c>
      <c r="T551" s="88"/>
      <c r="U551" s="88"/>
      <c r="V551" s="90"/>
      <c r="W551" s="90"/>
    </row>
    <row r="552" spans="1:23" ht="19.5" customHeight="1">
      <c r="A552" s="17">
        <v>5</v>
      </c>
      <c r="B552" s="132" t="s">
        <v>745</v>
      </c>
      <c r="C552" s="134"/>
      <c r="D552" s="420"/>
      <c r="E552" s="335"/>
      <c r="F552" s="133"/>
      <c r="G552" s="133"/>
      <c r="H552" s="299">
        <v>39450</v>
      </c>
      <c r="I552" s="77"/>
      <c r="J552" s="104" t="s">
        <v>745</v>
      </c>
      <c r="K552" s="244" t="s">
        <v>868</v>
      </c>
      <c r="L552" s="244">
        <v>39407</v>
      </c>
      <c r="M552" s="349">
        <v>39450</v>
      </c>
      <c r="N552" s="353"/>
      <c r="O552" s="248"/>
      <c r="P552" s="271"/>
      <c r="Q552" s="207"/>
      <c r="R552" s="207"/>
      <c r="S552" s="101">
        <v>56</v>
      </c>
      <c r="T552" s="88"/>
      <c r="U552" s="88"/>
      <c r="V552" s="90"/>
      <c r="W552" s="90"/>
    </row>
    <row r="553" spans="1:23" ht="19.5" customHeight="1">
      <c r="A553" s="17">
        <v>6</v>
      </c>
      <c r="B553" s="132" t="s">
        <v>872</v>
      </c>
      <c r="C553" s="134"/>
      <c r="D553" s="420"/>
      <c r="E553" s="335"/>
      <c r="F553" s="133"/>
      <c r="G553" s="133"/>
      <c r="H553" s="299">
        <v>39450</v>
      </c>
      <c r="I553" s="77"/>
      <c r="J553" s="104" t="s">
        <v>872</v>
      </c>
      <c r="K553" s="245" t="s">
        <v>873</v>
      </c>
      <c r="L553" s="246">
        <v>39384</v>
      </c>
      <c r="M553" s="349">
        <v>39450</v>
      </c>
      <c r="N553" s="349"/>
      <c r="O553" s="248"/>
      <c r="P553" s="271"/>
      <c r="Q553" s="207"/>
      <c r="R553" s="207"/>
      <c r="S553" s="101">
        <v>56</v>
      </c>
      <c r="T553" s="88"/>
      <c r="U553" s="88"/>
      <c r="V553" s="90"/>
      <c r="W553" s="90"/>
    </row>
    <row r="554" spans="1:23" ht="19.5" customHeight="1">
      <c r="A554" s="17">
        <v>7</v>
      </c>
      <c r="B554" s="132" t="s">
        <v>866</v>
      </c>
      <c r="C554" s="134"/>
      <c r="D554" s="420"/>
      <c r="E554" s="335"/>
      <c r="F554" s="133"/>
      <c r="G554" s="133"/>
      <c r="H554" s="299">
        <v>39450</v>
      </c>
      <c r="I554" s="77"/>
      <c r="J554" s="104" t="s">
        <v>866</v>
      </c>
      <c r="K554" s="244" t="s">
        <v>867</v>
      </c>
      <c r="L554" s="244">
        <v>39407</v>
      </c>
      <c r="M554" s="349">
        <v>39450</v>
      </c>
      <c r="N554" s="353"/>
      <c r="O554" s="248"/>
      <c r="P554" s="271"/>
      <c r="Q554" s="207"/>
      <c r="R554" s="207"/>
      <c r="S554" s="101">
        <v>152</v>
      </c>
      <c r="T554" s="88"/>
      <c r="U554" s="88"/>
      <c r="V554" s="90"/>
      <c r="W554" s="90"/>
    </row>
    <row r="555" spans="1:23" ht="19.5" customHeight="1">
      <c r="A555" s="17">
        <v>8</v>
      </c>
      <c r="B555" s="132" t="s">
        <v>874</v>
      </c>
      <c r="C555" s="134"/>
      <c r="D555" s="420"/>
      <c r="E555" s="335"/>
      <c r="F555" s="133"/>
      <c r="G555" s="133"/>
      <c r="H555" s="299">
        <v>39450</v>
      </c>
      <c r="I555" s="77"/>
      <c r="J555" s="104" t="s">
        <v>874</v>
      </c>
      <c r="K555" s="245" t="s">
        <v>875</v>
      </c>
      <c r="L555" s="246">
        <v>39383</v>
      </c>
      <c r="M555" s="349">
        <v>39450</v>
      </c>
      <c r="N555" s="349"/>
      <c r="O555" s="248"/>
      <c r="P555" s="271"/>
      <c r="Q555" s="207"/>
      <c r="R555" s="207"/>
      <c r="S555" s="101">
        <v>56</v>
      </c>
      <c r="T555" s="88"/>
      <c r="U555" s="88"/>
      <c r="V555" s="90"/>
      <c r="W555" s="90"/>
    </row>
    <row r="556" spans="1:23" ht="19.5" customHeight="1">
      <c r="A556" s="17">
        <v>9</v>
      </c>
      <c r="B556" s="132" t="s">
        <v>876</v>
      </c>
      <c r="C556" s="134"/>
      <c r="D556" s="420"/>
      <c r="E556" s="335"/>
      <c r="F556" s="133"/>
      <c r="G556" s="133"/>
      <c r="H556" s="299">
        <v>39450</v>
      </c>
      <c r="I556" s="77"/>
      <c r="J556" s="104" t="s">
        <v>876</v>
      </c>
      <c r="K556" s="245" t="s">
        <v>877</v>
      </c>
      <c r="L556" s="246">
        <v>39423</v>
      </c>
      <c r="M556" s="349">
        <v>39450</v>
      </c>
      <c r="N556" s="349"/>
      <c r="O556" s="248"/>
      <c r="P556" s="271"/>
      <c r="Q556" s="207"/>
      <c r="R556" s="207"/>
      <c r="S556" s="101">
        <v>76</v>
      </c>
      <c r="T556" s="88"/>
      <c r="U556" s="88"/>
      <c r="V556" s="90"/>
      <c r="W556" s="90"/>
    </row>
    <row r="557" spans="1:23" ht="19.5" customHeight="1">
      <c r="A557" s="17">
        <v>10</v>
      </c>
      <c r="B557" s="132" t="s">
        <v>878</v>
      </c>
      <c r="C557" s="134"/>
      <c r="D557" s="420"/>
      <c r="E557" s="335"/>
      <c r="F557" s="133"/>
      <c r="G557" s="133"/>
      <c r="H557" s="299">
        <v>39450</v>
      </c>
      <c r="I557" s="77"/>
      <c r="J557" s="104" t="s">
        <v>878</v>
      </c>
      <c r="K557" s="245" t="s">
        <v>879</v>
      </c>
      <c r="L557" s="246">
        <v>39398</v>
      </c>
      <c r="M557" s="349">
        <v>39450</v>
      </c>
      <c r="N557" s="349"/>
      <c r="O557" s="248"/>
      <c r="P557" s="271"/>
      <c r="Q557" s="207"/>
      <c r="R557" s="207"/>
      <c r="S557" s="101">
        <v>56</v>
      </c>
      <c r="T557" s="88"/>
      <c r="U557" s="88"/>
      <c r="V557" s="90"/>
      <c r="W557" s="90"/>
    </row>
    <row r="558" spans="1:23" ht="19.5" customHeight="1">
      <c r="A558" s="17">
        <v>11</v>
      </c>
      <c r="B558" s="132" t="s">
        <v>1262</v>
      </c>
      <c r="C558" s="134"/>
      <c r="D558" s="289"/>
      <c r="E558" s="289"/>
      <c r="F558" s="133"/>
      <c r="G558" s="133"/>
      <c r="H558" s="297">
        <v>39454</v>
      </c>
      <c r="I558" s="104"/>
      <c r="J558" s="104" t="s">
        <v>1262</v>
      </c>
      <c r="K558" s="244" t="s">
        <v>860</v>
      </c>
      <c r="L558" s="244">
        <v>39444</v>
      </c>
      <c r="M558" s="349">
        <v>39454</v>
      </c>
      <c r="N558" s="353"/>
      <c r="O558" s="249"/>
      <c r="P558" s="271"/>
      <c r="Q558" s="207"/>
      <c r="R558" s="207"/>
      <c r="S558" s="101">
        <v>1700</v>
      </c>
      <c r="T558" s="88"/>
      <c r="U558" s="88"/>
      <c r="V558" s="90"/>
      <c r="W558" s="90"/>
    </row>
    <row r="559" spans="1:23" ht="19.5" customHeight="1">
      <c r="A559" s="17">
        <v>12</v>
      </c>
      <c r="B559" s="132" t="s">
        <v>859</v>
      </c>
      <c r="C559" s="134"/>
      <c r="D559" s="289"/>
      <c r="E559" s="289"/>
      <c r="F559" s="133"/>
      <c r="G559" s="133"/>
      <c r="H559" s="297">
        <v>39454</v>
      </c>
      <c r="I559" s="104"/>
      <c r="J559" s="104" t="s">
        <v>859</v>
      </c>
      <c r="K559" s="244" t="s">
        <v>861</v>
      </c>
      <c r="L559" s="244">
        <v>39392</v>
      </c>
      <c r="M559" s="349">
        <v>39454</v>
      </c>
      <c r="N559" s="353"/>
      <c r="O559" s="249"/>
      <c r="P559" s="271"/>
      <c r="Q559" s="207"/>
      <c r="R559" s="207"/>
      <c r="S559" s="101">
        <v>38</v>
      </c>
      <c r="T559" s="88"/>
      <c r="U559" s="88"/>
      <c r="V559" s="90"/>
      <c r="W559" s="90"/>
    </row>
    <row r="560" spans="1:23" ht="19.5" customHeight="1">
      <c r="A560" s="17">
        <v>14</v>
      </c>
      <c r="B560" s="132" t="s">
        <v>2490</v>
      </c>
      <c r="C560" s="134"/>
      <c r="D560" s="289"/>
      <c r="E560" s="289"/>
      <c r="F560" s="133"/>
      <c r="G560" s="133"/>
      <c r="H560" s="297">
        <v>39454</v>
      </c>
      <c r="I560" s="104"/>
      <c r="J560" s="104" t="s">
        <v>869</v>
      </c>
      <c r="K560" s="244" t="s">
        <v>870</v>
      </c>
      <c r="L560" s="244">
        <v>39393</v>
      </c>
      <c r="M560" s="349">
        <v>39454</v>
      </c>
      <c r="N560" s="353"/>
      <c r="O560" s="249"/>
      <c r="P560" s="271"/>
      <c r="Q560" s="207"/>
      <c r="R560" s="207"/>
      <c r="S560" s="101">
        <v>38</v>
      </c>
      <c r="T560" s="88"/>
      <c r="U560" s="88"/>
      <c r="V560" s="90"/>
      <c r="W560" s="90"/>
    </row>
    <row r="561" spans="1:24" ht="19.5" customHeight="1">
      <c r="A561" s="17">
        <v>15</v>
      </c>
      <c r="B561" s="132" t="s">
        <v>2492</v>
      </c>
      <c r="C561" s="134"/>
      <c r="D561" s="289"/>
      <c r="E561" s="289"/>
      <c r="F561" s="133"/>
      <c r="G561" s="133"/>
      <c r="H561" s="297">
        <v>39454</v>
      </c>
      <c r="I561" s="104"/>
      <c r="J561" s="104" t="s">
        <v>757</v>
      </c>
      <c r="K561" s="245" t="s">
        <v>2491</v>
      </c>
      <c r="L561" s="246">
        <v>39402</v>
      </c>
      <c r="M561" s="349">
        <v>39454</v>
      </c>
      <c r="N561" s="349"/>
      <c r="O561" s="249"/>
      <c r="P561" s="271"/>
      <c r="Q561" s="207"/>
      <c r="R561" s="207"/>
      <c r="S561" s="329">
        <v>0</v>
      </c>
      <c r="T561" s="88"/>
      <c r="U561" s="88"/>
      <c r="V561" s="90"/>
      <c r="W561" s="90"/>
      <c r="X561" s="81" t="s">
        <v>1825</v>
      </c>
    </row>
    <row r="562" spans="1:24" ht="19.5" customHeight="1">
      <c r="A562" s="17">
        <v>16</v>
      </c>
      <c r="B562" s="132"/>
      <c r="C562" s="134"/>
      <c r="D562" s="289"/>
      <c r="E562" s="289"/>
      <c r="F562" s="133"/>
      <c r="G562" s="133"/>
      <c r="H562" s="297">
        <v>39454</v>
      </c>
      <c r="I562" s="104"/>
      <c r="J562" s="330"/>
      <c r="K562" s="245"/>
      <c r="L562" s="246"/>
      <c r="M562" s="349">
        <v>39454</v>
      </c>
      <c r="N562" s="349"/>
      <c r="O562" s="249"/>
      <c r="P562" s="271"/>
      <c r="Q562" s="207"/>
      <c r="R562" s="207"/>
      <c r="S562" s="101">
        <v>124</v>
      </c>
      <c r="T562" s="88"/>
      <c r="U562" s="88"/>
      <c r="V562" s="90"/>
      <c r="W562" s="90"/>
      <c r="X562" s="81"/>
    </row>
    <row r="563" spans="1:24" ht="19.5" customHeight="1">
      <c r="A563" s="17">
        <v>17</v>
      </c>
      <c r="B563" s="132"/>
      <c r="C563" s="134"/>
      <c r="D563" s="289"/>
      <c r="E563" s="289"/>
      <c r="F563" s="133"/>
      <c r="G563" s="133"/>
      <c r="H563" s="297">
        <v>39454</v>
      </c>
      <c r="I563" s="104"/>
      <c r="J563" s="330"/>
      <c r="K563" s="245"/>
      <c r="L563" s="246"/>
      <c r="M563" s="349">
        <v>39454</v>
      </c>
      <c r="N563" s="349"/>
      <c r="O563" s="249"/>
      <c r="P563" s="271"/>
      <c r="Q563" s="207"/>
      <c r="R563" s="207"/>
      <c r="S563" s="101">
        <v>188</v>
      </c>
      <c r="T563" s="88"/>
      <c r="U563" s="88"/>
      <c r="V563" s="90"/>
      <c r="W563" s="90"/>
      <c r="X563" s="81"/>
    </row>
    <row r="564" spans="1:24" ht="19.5" customHeight="1">
      <c r="A564" s="17">
        <v>13</v>
      </c>
      <c r="B564" s="132"/>
      <c r="C564" s="134"/>
      <c r="D564" s="289"/>
      <c r="E564" s="289"/>
      <c r="F564" s="133"/>
      <c r="G564" s="133"/>
      <c r="H564" s="297">
        <v>39454</v>
      </c>
      <c r="I564" s="104"/>
      <c r="J564" s="330"/>
      <c r="K564" s="245"/>
      <c r="L564" s="246"/>
      <c r="M564" s="349">
        <v>39454</v>
      </c>
      <c r="N564" s="349"/>
      <c r="O564" s="249"/>
      <c r="P564" s="271"/>
      <c r="Q564" s="207"/>
      <c r="R564" s="207"/>
      <c r="S564" s="101">
        <v>1434</v>
      </c>
      <c r="T564" s="88"/>
      <c r="U564" s="88"/>
      <c r="V564" s="90"/>
      <c r="W564" s="90"/>
      <c r="X564" s="81"/>
    </row>
    <row r="565" spans="1:23" ht="19.5" customHeight="1">
      <c r="A565" s="17">
        <v>18</v>
      </c>
      <c r="B565" s="132"/>
      <c r="C565" s="134"/>
      <c r="D565" s="289"/>
      <c r="E565" s="289"/>
      <c r="F565" s="133"/>
      <c r="G565" s="133"/>
      <c r="H565" s="297">
        <v>39454</v>
      </c>
      <c r="I565" s="104"/>
      <c r="J565" s="104" t="s">
        <v>745</v>
      </c>
      <c r="K565" s="245" t="s">
        <v>871</v>
      </c>
      <c r="L565" s="246">
        <v>39375</v>
      </c>
      <c r="M565" s="349">
        <v>39454</v>
      </c>
      <c r="N565" s="349"/>
      <c r="O565" s="249"/>
      <c r="P565" s="271"/>
      <c r="Q565" s="207"/>
      <c r="R565" s="207"/>
      <c r="S565" s="101">
        <v>38</v>
      </c>
      <c r="T565" s="88"/>
      <c r="U565" s="88"/>
      <c r="V565" s="90"/>
      <c r="W565" s="90"/>
    </row>
    <row r="566" spans="1:24" ht="19.5" customHeight="1">
      <c r="A566" s="17">
        <v>20</v>
      </c>
      <c r="B566" s="132"/>
      <c r="C566" s="134"/>
      <c r="D566" s="289"/>
      <c r="E566" s="289"/>
      <c r="F566" s="133"/>
      <c r="G566" s="133"/>
      <c r="H566" s="297">
        <v>39454</v>
      </c>
      <c r="I566" s="104"/>
      <c r="J566" s="330" t="s">
        <v>2308</v>
      </c>
      <c r="K566" s="245" t="s">
        <v>2309</v>
      </c>
      <c r="L566" s="246">
        <v>39431</v>
      </c>
      <c r="M566" s="349">
        <v>39454</v>
      </c>
      <c r="N566" s="349"/>
      <c r="O566" s="249"/>
      <c r="P566" s="271"/>
      <c r="Q566" s="207"/>
      <c r="R566" s="207"/>
      <c r="S566" s="101">
        <v>38</v>
      </c>
      <c r="T566" s="88"/>
      <c r="U566" s="88"/>
      <c r="V566" s="90"/>
      <c r="W566" s="90"/>
      <c r="X566" s="81"/>
    </row>
    <row r="567" spans="1:24" ht="19.5" customHeight="1">
      <c r="A567" s="17">
        <v>21</v>
      </c>
      <c r="B567" s="132"/>
      <c r="C567" s="134"/>
      <c r="D567" s="289"/>
      <c r="E567" s="289"/>
      <c r="F567" s="133"/>
      <c r="G567" s="133"/>
      <c r="H567" s="297">
        <v>39454</v>
      </c>
      <c r="I567" s="104"/>
      <c r="J567" s="330"/>
      <c r="K567" s="245"/>
      <c r="L567" s="246"/>
      <c r="M567" s="349">
        <v>39454</v>
      </c>
      <c r="N567" s="349"/>
      <c r="O567" s="249"/>
      <c r="P567" s="271"/>
      <c r="Q567" s="207"/>
      <c r="R567" s="207"/>
      <c r="S567" s="101">
        <v>132</v>
      </c>
      <c r="T567" s="88"/>
      <c r="U567" s="88"/>
      <c r="V567" s="90"/>
      <c r="W567" s="90"/>
      <c r="X567" s="81"/>
    </row>
    <row r="568" spans="1:24" ht="19.5" customHeight="1">
      <c r="A568" s="17">
        <v>22</v>
      </c>
      <c r="B568" s="132"/>
      <c r="C568" s="134"/>
      <c r="D568" s="289"/>
      <c r="E568" s="289"/>
      <c r="F568" s="133"/>
      <c r="G568" s="133"/>
      <c r="H568" s="297">
        <v>39454</v>
      </c>
      <c r="I568" s="104"/>
      <c r="J568" s="330"/>
      <c r="K568" s="245"/>
      <c r="L568" s="246"/>
      <c r="M568" s="349">
        <v>39454</v>
      </c>
      <c r="N568" s="349"/>
      <c r="O568" s="249"/>
      <c r="P568" s="271"/>
      <c r="Q568" s="207"/>
      <c r="R568" s="207"/>
      <c r="S568" s="101">
        <v>224</v>
      </c>
      <c r="T568" s="88"/>
      <c r="U568" s="88"/>
      <c r="V568" s="90"/>
      <c r="W568" s="90"/>
      <c r="X568" s="81"/>
    </row>
    <row r="569" spans="1:24" ht="19.5" customHeight="1">
      <c r="A569" s="17">
        <v>23</v>
      </c>
      <c r="B569" s="132"/>
      <c r="C569" s="134"/>
      <c r="D569" s="289"/>
      <c r="E569" s="289"/>
      <c r="F569" s="133"/>
      <c r="G569" s="133"/>
      <c r="H569" s="297">
        <v>39455</v>
      </c>
      <c r="I569" s="104"/>
      <c r="J569" s="330"/>
      <c r="K569" s="245"/>
      <c r="L569" s="246"/>
      <c r="M569" s="349">
        <v>39455</v>
      </c>
      <c r="N569" s="349"/>
      <c r="O569" s="249"/>
      <c r="P569" s="271"/>
      <c r="Q569" s="207"/>
      <c r="R569" s="207"/>
      <c r="S569" s="101">
        <v>56</v>
      </c>
      <c r="T569" s="88"/>
      <c r="U569" s="88"/>
      <c r="V569" s="90"/>
      <c r="W569" s="90"/>
      <c r="X569" s="81"/>
    </row>
    <row r="570" spans="1:24" ht="19.5" customHeight="1">
      <c r="A570" s="17">
        <v>24</v>
      </c>
      <c r="B570" s="132"/>
      <c r="C570" s="134"/>
      <c r="D570" s="289"/>
      <c r="E570" s="289"/>
      <c r="F570" s="133"/>
      <c r="G570" s="133"/>
      <c r="H570" s="297">
        <v>39455</v>
      </c>
      <c r="I570" s="104"/>
      <c r="J570" s="330"/>
      <c r="K570" s="245"/>
      <c r="L570" s="246"/>
      <c r="M570" s="349">
        <v>39455</v>
      </c>
      <c r="N570" s="349"/>
      <c r="O570" s="249"/>
      <c r="P570" s="271"/>
      <c r="Q570" s="207"/>
      <c r="R570" s="207"/>
      <c r="S570" s="101">
        <v>56</v>
      </c>
      <c r="T570" s="88"/>
      <c r="U570" s="88"/>
      <c r="V570" s="90"/>
      <c r="W570" s="90"/>
      <c r="X570" s="81"/>
    </row>
    <row r="571" spans="1:24" ht="19.5" customHeight="1">
      <c r="A571" s="17">
        <v>25</v>
      </c>
      <c r="B571" s="132"/>
      <c r="C571" s="134"/>
      <c r="D571" s="289"/>
      <c r="E571" s="289"/>
      <c r="F571" s="133"/>
      <c r="G571" s="133"/>
      <c r="H571" s="297">
        <v>39455</v>
      </c>
      <c r="I571" s="104"/>
      <c r="J571" s="330"/>
      <c r="K571" s="245"/>
      <c r="L571" s="246"/>
      <c r="M571" s="349">
        <v>39455</v>
      </c>
      <c r="N571" s="349"/>
      <c r="O571" s="249"/>
      <c r="P571" s="271"/>
      <c r="Q571" s="207"/>
      <c r="R571" s="207"/>
      <c r="S571" s="101">
        <v>28</v>
      </c>
      <c r="T571" s="88"/>
      <c r="U571" s="88"/>
      <c r="V571" s="90"/>
      <c r="W571" s="90"/>
      <c r="X571" s="81"/>
    </row>
    <row r="572" spans="1:24" ht="19.5" customHeight="1">
      <c r="A572" s="17">
        <v>26</v>
      </c>
      <c r="B572" s="132"/>
      <c r="C572" s="134"/>
      <c r="D572" s="289"/>
      <c r="E572" s="289"/>
      <c r="F572" s="133"/>
      <c r="G572" s="133"/>
      <c r="H572" s="297">
        <v>39455</v>
      </c>
      <c r="I572" s="104"/>
      <c r="J572" s="330"/>
      <c r="K572" s="245"/>
      <c r="L572" s="246"/>
      <c r="M572" s="349">
        <v>39455</v>
      </c>
      <c r="N572" s="349"/>
      <c r="O572" s="249"/>
      <c r="P572" s="271"/>
      <c r="Q572" s="207"/>
      <c r="R572" s="207"/>
      <c r="S572" s="101">
        <v>66</v>
      </c>
      <c r="T572" s="88"/>
      <c r="U572" s="88"/>
      <c r="V572" s="90"/>
      <c r="W572" s="90"/>
      <c r="X572" s="81"/>
    </row>
    <row r="573" spans="1:24" ht="19.5" customHeight="1">
      <c r="A573" s="17">
        <v>27</v>
      </c>
      <c r="B573" s="132"/>
      <c r="C573" s="134"/>
      <c r="D573" s="289"/>
      <c r="E573" s="289"/>
      <c r="F573" s="133"/>
      <c r="G573" s="133"/>
      <c r="H573" s="297">
        <v>39455</v>
      </c>
      <c r="I573" s="104"/>
      <c r="J573" s="330"/>
      <c r="K573" s="245"/>
      <c r="L573" s="246"/>
      <c r="M573" s="349">
        <v>39455</v>
      </c>
      <c r="N573" s="349"/>
      <c r="O573" s="249"/>
      <c r="P573" s="271"/>
      <c r="Q573" s="207"/>
      <c r="R573" s="207"/>
      <c r="S573" s="101">
        <v>38</v>
      </c>
      <c r="T573" s="88"/>
      <c r="U573" s="88"/>
      <c r="V573" s="90"/>
      <c r="W573" s="90"/>
      <c r="X573" s="81"/>
    </row>
    <row r="574" spans="1:24" ht="19.5" customHeight="1">
      <c r="A574" s="17">
        <v>28</v>
      </c>
      <c r="B574" s="132"/>
      <c r="C574" s="134"/>
      <c r="D574" s="289"/>
      <c r="E574" s="289"/>
      <c r="F574" s="133"/>
      <c r="G574" s="133"/>
      <c r="H574" s="297">
        <v>39455</v>
      </c>
      <c r="I574" s="104"/>
      <c r="J574" s="330"/>
      <c r="K574" s="245"/>
      <c r="L574" s="246"/>
      <c r="M574" s="349">
        <v>39455</v>
      </c>
      <c r="N574" s="349"/>
      <c r="O574" s="249"/>
      <c r="P574" s="271"/>
      <c r="Q574" s="207"/>
      <c r="R574" s="207"/>
      <c r="S574" s="101">
        <v>106</v>
      </c>
      <c r="T574" s="88"/>
      <c r="U574" s="88"/>
      <c r="V574" s="90"/>
      <c r="W574" s="90"/>
      <c r="X574" s="81"/>
    </row>
    <row r="575" spans="1:23" ht="19.5" customHeight="1">
      <c r="A575" s="17">
        <v>29</v>
      </c>
      <c r="B575" s="132"/>
      <c r="C575" s="134"/>
      <c r="D575" s="336"/>
      <c r="E575" s="336"/>
      <c r="F575" s="133"/>
      <c r="G575" s="133"/>
      <c r="H575" s="298">
        <v>39476</v>
      </c>
      <c r="I575" s="104"/>
      <c r="J575" s="104" t="s">
        <v>762</v>
      </c>
      <c r="K575" s="245" t="s">
        <v>1824</v>
      </c>
      <c r="L575" s="246">
        <v>39409</v>
      </c>
      <c r="M575" s="349">
        <v>39476</v>
      </c>
      <c r="N575" s="349"/>
      <c r="O575" s="249"/>
      <c r="P575" s="271"/>
      <c r="Q575" s="207"/>
      <c r="R575" s="207"/>
      <c r="S575" s="101">
        <v>56</v>
      </c>
      <c r="T575" s="88"/>
      <c r="U575" s="88"/>
      <c r="V575" s="90"/>
      <c r="W575" s="90"/>
    </row>
    <row r="576" spans="1:23" ht="19.5" customHeight="1">
      <c r="A576" s="17">
        <v>30</v>
      </c>
      <c r="B576" s="132"/>
      <c r="C576" s="134"/>
      <c r="D576" s="336"/>
      <c r="E576" s="336"/>
      <c r="F576" s="133"/>
      <c r="G576" s="133"/>
      <c r="H576" s="298">
        <v>39476</v>
      </c>
      <c r="I576" s="104"/>
      <c r="J576" s="104" t="s">
        <v>1822</v>
      </c>
      <c r="K576" s="245" t="s">
        <v>1827</v>
      </c>
      <c r="L576" s="246">
        <v>39443</v>
      </c>
      <c r="M576" s="349">
        <v>39476</v>
      </c>
      <c r="N576" s="349"/>
      <c r="O576" s="249"/>
      <c r="P576" s="271"/>
      <c r="Q576" s="207"/>
      <c r="R576" s="207"/>
      <c r="S576" s="101">
        <v>340</v>
      </c>
      <c r="T576" s="88"/>
      <c r="U576" s="88"/>
      <c r="V576" s="90"/>
      <c r="W576" s="90"/>
    </row>
    <row r="577" spans="1:23" ht="19.5" customHeight="1">
      <c r="A577" s="17">
        <v>31</v>
      </c>
      <c r="B577" s="132"/>
      <c r="C577" s="134"/>
      <c r="D577" s="336"/>
      <c r="E577" s="336"/>
      <c r="F577" s="133"/>
      <c r="G577" s="133"/>
      <c r="H577" s="298">
        <v>39476</v>
      </c>
      <c r="I577" s="104"/>
      <c r="J577" s="104" t="s">
        <v>1823</v>
      </c>
      <c r="K577" s="245" t="s">
        <v>1826</v>
      </c>
      <c r="L577" s="246">
        <v>39475</v>
      </c>
      <c r="M577" s="349">
        <v>39476</v>
      </c>
      <c r="N577" s="349"/>
      <c r="O577" s="249"/>
      <c r="P577" s="271"/>
      <c r="Q577" s="207"/>
      <c r="R577" s="207"/>
      <c r="S577" s="101">
        <v>689.05</v>
      </c>
      <c r="T577" s="88"/>
      <c r="U577" s="88"/>
      <c r="V577" s="90"/>
      <c r="W577" s="90"/>
    </row>
    <row r="578" spans="1:23" ht="19.5" customHeight="1">
      <c r="A578" s="17">
        <v>32</v>
      </c>
      <c r="B578" s="132"/>
      <c r="C578" s="134"/>
      <c r="D578" s="288"/>
      <c r="E578" s="288"/>
      <c r="F578" s="133"/>
      <c r="G578" s="133"/>
      <c r="H578" s="287"/>
      <c r="I578" s="77"/>
      <c r="J578" s="77"/>
      <c r="K578" s="50"/>
      <c r="L578" s="10"/>
      <c r="M578" s="348"/>
      <c r="N578" s="348"/>
      <c r="O578" s="249"/>
      <c r="P578" s="271"/>
      <c r="Q578" s="207"/>
      <c r="R578" s="207"/>
      <c r="S578" s="101"/>
      <c r="T578" s="88"/>
      <c r="U578" s="88"/>
      <c r="V578" s="90"/>
      <c r="W578" s="90"/>
    </row>
    <row r="579" spans="1:23" ht="19.5" customHeight="1">
      <c r="A579" s="17">
        <v>33</v>
      </c>
      <c r="B579" s="132"/>
      <c r="C579" s="134"/>
      <c r="D579" s="133"/>
      <c r="E579" s="288"/>
      <c r="F579" s="133"/>
      <c r="G579" s="133"/>
      <c r="H579" s="133"/>
      <c r="I579" s="77"/>
      <c r="J579" s="77"/>
      <c r="K579" s="50"/>
      <c r="L579" s="10"/>
      <c r="M579" s="348"/>
      <c r="N579" s="348"/>
      <c r="O579" s="249"/>
      <c r="P579" s="271"/>
      <c r="Q579" s="207"/>
      <c r="R579" s="207"/>
      <c r="S579" s="101"/>
      <c r="T579" s="88"/>
      <c r="U579" s="88"/>
      <c r="V579" s="90"/>
      <c r="W579" s="90"/>
    </row>
    <row r="580" spans="1:23" ht="19.5" customHeight="1">
      <c r="A580" s="17">
        <v>34</v>
      </c>
      <c r="B580" s="132"/>
      <c r="C580" s="134"/>
      <c r="D580" s="133"/>
      <c r="E580" s="288"/>
      <c r="F580" s="133"/>
      <c r="G580" s="133"/>
      <c r="H580" s="133"/>
      <c r="I580" s="77"/>
      <c r="J580" s="77"/>
      <c r="K580" s="50"/>
      <c r="L580" s="10"/>
      <c r="M580" s="348"/>
      <c r="N580" s="348"/>
      <c r="O580" s="249"/>
      <c r="P580" s="271"/>
      <c r="Q580" s="207"/>
      <c r="R580" s="207"/>
      <c r="S580" s="101"/>
      <c r="T580" s="88"/>
      <c r="U580" s="88"/>
      <c r="V580" s="90"/>
      <c r="W580" s="90"/>
    </row>
    <row r="581" spans="1:23" ht="19.5" customHeight="1">
      <c r="A581" s="17">
        <v>35</v>
      </c>
      <c r="B581" s="132"/>
      <c r="C581" s="134"/>
      <c r="D581" s="133"/>
      <c r="E581" s="288"/>
      <c r="F581" s="133"/>
      <c r="G581" s="133"/>
      <c r="H581" s="133"/>
      <c r="I581" s="77"/>
      <c r="J581" s="77"/>
      <c r="K581" s="50"/>
      <c r="L581" s="10"/>
      <c r="M581" s="348"/>
      <c r="N581" s="348"/>
      <c r="O581" s="249"/>
      <c r="P581" s="271"/>
      <c r="Q581" s="207"/>
      <c r="R581" s="207"/>
      <c r="S581" s="101"/>
      <c r="T581" s="88"/>
      <c r="U581" s="88"/>
      <c r="V581" s="90"/>
      <c r="W581" s="90"/>
    </row>
    <row r="582" spans="1:23" ht="19.5" customHeight="1">
      <c r="A582" s="17">
        <v>36</v>
      </c>
      <c r="B582" s="132"/>
      <c r="C582" s="134"/>
      <c r="D582" s="133"/>
      <c r="E582" s="288"/>
      <c r="F582" s="133"/>
      <c r="G582" s="133"/>
      <c r="H582" s="133"/>
      <c r="I582" s="77"/>
      <c r="J582" s="77"/>
      <c r="K582" s="50"/>
      <c r="L582" s="10"/>
      <c r="M582" s="348"/>
      <c r="N582" s="348"/>
      <c r="O582" s="249"/>
      <c r="P582" s="271"/>
      <c r="Q582" s="207"/>
      <c r="R582" s="207"/>
      <c r="S582" s="101"/>
      <c r="T582" s="88"/>
      <c r="U582" s="88"/>
      <c r="V582" s="90"/>
      <c r="W582" s="90"/>
    </row>
    <row r="583" spans="1:23" ht="19.5" customHeight="1">
      <c r="A583" s="17">
        <v>37</v>
      </c>
      <c r="B583" s="132"/>
      <c r="C583" s="134"/>
      <c r="D583" s="133"/>
      <c r="E583" s="288"/>
      <c r="F583" s="133"/>
      <c r="G583" s="133"/>
      <c r="H583" s="133"/>
      <c r="I583" s="77"/>
      <c r="J583" s="77"/>
      <c r="K583" s="50"/>
      <c r="L583" s="10"/>
      <c r="M583" s="348"/>
      <c r="N583" s="348"/>
      <c r="O583" s="249"/>
      <c r="P583" s="271"/>
      <c r="Q583" s="207"/>
      <c r="R583" s="207"/>
      <c r="S583" s="101"/>
      <c r="T583" s="88"/>
      <c r="U583" s="88"/>
      <c r="V583" s="90"/>
      <c r="W583" s="90"/>
    </row>
    <row r="584" spans="1:23" ht="19.5" customHeight="1">
      <c r="A584" s="17">
        <v>38</v>
      </c>
      <c r="B584" s="132"/>
      <c r="C584" s="134"/>
      <c r="D584" s="133"/>
      <c r="E584" s="288"/>
      <c r="F584" s="133"/>
      <c r="G584" s="133"/>
      <c r="H584" s="133"/>
      <c r="I584" s="77"/>
      <c r="J584" s="77"/>
      <c r="K584" s="50"/>
      <c r="L584" s="10"/>
      <c r="M584" s="348"/>
      <c r="N584" s="348"/>
      <c r="O584" s="249"/>
      <c r="P584" s="271"/>
      <c r="Q584" s="207"/>
      <c r="R584" s="207"/>
      <c r="S584" s="101"/>
      <c r="T584" s="88"/>
      <c r="U584" s="88"/>
      <c r="V584" s="90"/>
      <c r="W584" s="90"/>
    </row>
    <row r="585" spans="1:23" ht="19.5" customHeight="1">
      <c r="A585" s="17">
        <v>39</v>
      </c>
      <c r="B585" s="132"/>
      <c r="C585" s="134"/>
      <c r="D585" s="133"/>
      <c r="E585" s="288"/>
      <c r="F585" s="133"/>
      <c r="G585" s="133"/>
      <c r="H585" s="133"/>
      <c r="I585" s="77"/>
      <c r="J585" s="77"/>
      <c r="K585" s="50"/>
      <c r="L585" s="9"/>
      <c r="M585" s="354"/>
      <c r="N585" s="354"/>
      <c r="O585" s="18"/>
      <c r="P585" s="271"/>
      <c r="Q585" s="207"/>
      <c r="R585" s="207"/>
      <c r="S585" s="101"/>
      <c r="T585" s="88"/>
      <c r="U585" s="88"/>
      <c r="V585" s="90"/>
      <c r="W585" s="90"/>
    </row>
    <row r="586" spans="1:23" ht="19.5" customHeight="1">
      <c r="A586" s="17">
        <v>40</v>
      </c>
      <c r="B586" s="132"/>
      <c r="C586" s="134"/>
      <c r="D586" s="133"/>
      <c r="E586" s="288"/>
      <c r="F586" s="133"/>
      <c r="G586" s="133"/>
      <c r="H586" s="133"/>
      <c r="I586" s="77"/>
      <c r="J586" s="77"/>
      <c r="K586" s="50"/>
      <c r="L586" s="9"/>
      <c r="M586" s="350"/>
      <c r="N586" s="350"/>
      <c r="O586" s="26"/>
      <c r="P586" s="271"/>
      <c r="Q586" s="207"/>
      <c r="R586" s="207"/>
      <c r="S586" s="101"/>
      <c r="T586" s="88"/>
      <c r="U586" s="88"/>
      <c r="V586" s="90"/>
      <c r="W586" s="90"/>
    </row>
    <row r="587" spans="1:23" ht="19.5" customHeight="1" thickBot="1">
      <c r="A587" s="17"/>
      <c r="B587" s="132"/>
      <c r="C587" s="134"/>
      <c r="D587" s="133"/>
      <c r="E587" s="288"/>
      <c r="F587" s="133"/>
      <c r="G587" s="133"/>
      <c r="H587" s="133"/>
      <c r="I587" s="77"/>
      <c r="J587" s="77"/>
      <c r="K587" s="50"/>
      <c r="L587" s="51"/>
      <c r="M587" s="350"/>
      <c r="N587" s="350"/>
      <c r="O587" s="26"/>
      <c r="P587" s="271"/>
      <c r="Q587" s="207"/>
      <c r="R587" s="207"/>
      <c r="S587" s="101"/>
      <c r="T587" s="88"/>
      <c r="U587" s="88"/>
      <c r="V587" s="90"/>
      <c r="W587" s="90"/>
    </row>
    <row r="588" spans="1:23" ht="19.5" customHeight="1" thickBot="1">
      <c r="A588" s="20"/>
      <c r="B588" s="180" t="s">
        <v>938</v>
      </c>
      <c r="C588" s="369"/>
      <c r="D588" s="187"/>
      <c r="E588" s="337"/>
      <c r="F588" s="187"/>
      <c r="G588" s="187"/>
      <c r="H588" s="187"/>
      <c r="I588" s="78"/>
      <c r="J588" s="78"/>
      <c r="K588" s="379">
        <f>SUM(O588:U588)</f>
        <v>137247.05</v>
      </c>
      <c r="L588" s="236"/>
      <c r="M588" s="236"/>
      <c r="N588" s="236"/>
      <c r="O588" s="380">
        <f aca="true" t="shared" si="16" ref="O588:W588">SUM(O11:O587)</f>
        <v>118384</v>
      </c>
      <c r="P588" s="273">
        <f t="shared" si="16"/>
        <v>1078</v>
      </c>
      <c r="Q588" s="274">
        <f t="shared" si="16"/>
        <v>3440</v>
      </c>
      <c r="R588" s="274">
        <f t="shared" si="16"/>
        <v>2560</v>
      </c>
      <c r="S588" s="275">
        <f t="shared" si="16"/>
        <v>7675.05</v>
      </c>
      <c r="T588" s="89">
        <f t="shared" si="16"/>
        <v>0</v>
      </c>
      <c r="U588" s="89">
        <f t="shared" si="16"/>
        <v>4110</v>
      </c>
      <c r="V588" s="27">
        <f t="shared" si="16"/>
        <v>-155.22000000000003</v>
      </c>
      <c r="W588" s="27">
        <f t="shared" si="16"/>
        <v>3964.779999999999</v>
      </c>
    </row>
    <row r="589" spans="5:21" ht="19.5" customHeight="1">
      <c r="E589" s="338"/>
      <c r="J589" s="238"/>
      <c r="K589" s="1" t="s">
        <v>2306</v>
      </c>
      <c r="O589" s="97" t="s">
        <v>1310</v>
      </c>
      <c r="P589" s="97" t="s">
        <v>1457</v>
      </c>
      <c r="Q589" s="97" t="s">
        <v>1458</v>
      </c>
      <c r="R589" s="97" t="s">
        <v>128</v>
      </c>
      <c r="S589" s="97" t="s">
        <v>819</v>
      </c>
      <c r="T589" s="97" t="s">
        <v>1280</v>
      </c>
      <c r="U589" s="97" t="s">
        <v>1296</v>
      </c>
    </row>
    <row r="590" spans="5:10" ht="19.5" customHeight="1">
      <c r="E590" s="338"/>
      <c r="J590" s="238"/>
    </row>
    <row r="591" ht="19.5" customHeight="1">
      <c r="E591" s="338"/>
    </row>
    <row r="592" spans="2:5" ht="19.5" customHeight="1">
      <c r="B592" s="143" t="s">
        <v>1114</v>
      </c>
      <c r="E592" s="338"/>
    </row>
    <row r="593" ht="19.5" customHeight="1">
      <c r="E593" s="338"/>
    </row>
    <row r="594" ht="19.5" customHeight="1">
      <c r="E594" s="338"/>
    </row>
    <row r="595" ht="19.5" customHeight="1">
      <c r="E595" s="338"/>
    </row>
    <row r="596" ht="19.5" customHeight="1">
      <c r="E596" s="338"/>
    </row>
    <row r="597" ht="19.5" customHeight="1">
      <c r="E597" s="338"/>
    </row>
    <row r="598" ht="19.5" customHeight="1">
      <c r="E598" s="338"/>
    </row>
    <row r="599" ht="19.5" customHeight="1">
      <c r="E599" s="338"/>
    </row>
    <row r="600" ht="19.5" customHeight="1">
      <c r="E600" s="338"/>
    </row>
    <row r="601" ht="19.5" customHeight="1">
      <c r="E601" s="338"/>
    </row>
    <row r="602" ht="19.5" customHeight="1">
      <c r="E602" s="338"/>
    </row>
    <row r="603" ht="19.5" customHeight="1">
      <c r="E603" s="338"/>
    </row>
    <row r="604" ht="19.5" customHeight="1">
      <c r="E604" s="338"/>
    </row>
    <row r="605" ht="19.5" customHeight="1">
      <c r="E605" s="338"/>
    </row>
    <row r="606" ht="19.5" customHeight="1">
      <c r="E606" s="338"/>
    </row>
    <row r="607" ht="19.5" customHeight="1">
      <c r="E607" s="338"/>
    </row>
    <row r="608" ht="19.5" customHeight="1">
      <c r="E608" s="338"/>
    </row>
    <row r="609" ht="19.5" customHeight="1">
      <c r="E609" s="338"/>
    </row>
    <row r="610" ht="19.5" customHeight="1">
      <c r="E610" s="338"/>
    </row>
    <row r="611" ht="19.5" customHeight="1">
      <c r="E611" s="338"/>
    </row>
    <row r="612" ht="19.5" customHeight="1">
      <c r="E612" s="338"/>
    </row>
    <row r="613" ht="19.5" customHeight="1">
      <c r="E613" s="338"/>
    </row>
    <row r="614" ht="19.5" customHeight="1">
      <c r="E614" s="338"/>
    </row>
    <row r="615" ht="19.5" customHeight="1">
      <c r="E615" s="338"/>
    </row>
    <row r="616" ht="19.5" customHeight="1">
      <c r="E616" s="338"/>
    </row>
    <row r="617" ht="19.5" customHeight="1">
      <c r="E617" s="338"/>
    </row>
    <row r="618" ht="19.5" customHeight="1">
      <c r="E618" s="338"/>
    </row>
    <row r="619" ht="19.5" customHeight="1">
      <c r="E619" s="338"/>
    </row>
    <row r="620" ht="19.5" customHeight="1">
      <c r="E620" s="338"/>
    </row>
    <row r="621" ht="19.5" customHeight="1">
      <c r="E621" s="338"/>
    </row>
    <row r="622" ht="19.5" customHeight="1">
      <c r="E622" s="338"/>
    </row>
    <row r="623" ht="19.5" customHeight="1">
      <c r="E623" s="338"/>
    </row>
    <row r="624" ht="19.5" customHeight="1">
      <c r="E624" s="338"/>
    </row>
    <row r="625" ht="19.5" customHeight="1">
      <c r="E625" s="338"/>
    </row>
    <row r="626" ht="19.5" customHeight="1">
      <c r="E626" s="338"/>
    </row>
    <row r="627" ht="19.5" customHeight="1">
      <c r="E627" s="338"/>
    </row>
    <row r="628" ht="19.5" customHeight="1">
      <c r="E628" s="338"/>
    </row>
    <row r="629" ht="19.5" customHeight="1">
      <c r="E629" s="338"/>
    </row>
    <row r="630" ht="19.5" customHeight="1">
      <c r="E630" s="338"/>
    </row>
    <row r="631" ht="19.5" customHeight="1">
      <c r="E631" s="338"/>
    </row>
    <row r="632" ht="19.5" customHeight="1">
      <c r="E632" s="338"/>
    </row>
    <row r="633" ht="19.5" customHeight="1">
      <c r="E633" s="338"/>
    </row>
    <row r="634" ht="19.5" customHeight="1">
      <c r="E634" s="338"/>
    </row>
    <row r="635" ht="19.5" customHeight="1">
      <c r="E635" s="338"/>
    </row>
    <row r="636" ht="19.5" customHeight="1">
      <c r="E636" s="338"/>
    </row>
    <row r="637" ht="19.5" customHeight="1">
      <c r="E637" s="338"/>
    </row>
    <row r="638" ht="19.5" customHeight="1">
      <c r="E638" s="338"/>
    </row>
    <row r="639" ht="19.5" customHeight="1">
      <c r="E639" s="338"/>
    </row>
    <row r="640" ht="19.5" customHeight="1">
      <c r="E640" s="338"/>
    </row>
    <row r="641" ht="19.5" customHeight="1">
      <c r="E641" s="338"/>
    </row>
    <row r="642" ht="19.5" customHeight="1">
      <c r="E642" s="338"/>
    </row>
    <row r="643" ht="19.5" customHeight="1">
      <c r="E643" s="338"/>
    </row>
    <row r="644" ht="19.5" customHeight="1">
      <c r="E644" s="338"/>
    </row>
    <row r="645" ht="19.5" customHeight="1">
      <c r="E645" s="338"/>
    </row>
    <row r="646" ht="19.5" customHeight="1">
      <c r="E646" s="338"/>
    </row>
    <row r="647" ht="19.5" customHeight="1">
      <c r="E647" s="338"/>
    </row>
    <row r="648" ht="19.5" customHeight="1">
      <c r="E648" s="338"/>
    </row>
    <row r="649" ht="19.5" customHeight="1">
      <c r="E649" s="338"/>
    </row>
    <row r="650" ht="19.5" customHeight="1">
      <c r="E650" s="338"/>
    </row>
    <row r="651" ht="19.5" customHeight="1">
      <c r="E651" s="338"/>
    </row>
    <row r="652" ht="19.5" customHeight="1">
      <c r="E652" s="338"/>
    </row>
    <row r="653" ht="19.5" customHeight="1">
      <c r="E653" s="338"/>
    </row>
    <row r="654" ht="19.5" customHeight="1">
      <c r="E654" s="338"/>
    </row>
    <row r="655" ht="19.5" customHeight="1">
      <c r="E655" s="338"/>
    </row>
    <row r="656" ht="19.5" customHeight="1">
      <c r="E656" s="338"/>
    </row>
    <row r="657" ht="19.5" customHeight="1">
      <c r="E657" s="338"/>
    </row>
    <row r="658" ht="19.5" customHeight="1">
      <c r="E658" s="338"/>
    </row>
    <row r="659" ht="19.5" customHeight="1">
      <c r="E659" s="338"/>
    </row>
    <row r="660" ht="19.5" customHeight="1">
      <c r="E660" s="338"/>
    </row>
    <row r="661" ht="19.5" customHeight="1">
      <c r="E661" s="338"/>
    </row>
    <row r="662" ht="19.5" customHeight="1">
      <c r="E662" s="338"/>
    </row>
    <row r="663" ht="19.5" customHeight="1">
      <c r="E663" s="338"/>
    </row>
    <row r="664" ht="19.5" customHeight="1">
      <c r="E664" s="338"/>
    </row>
    <row r="665" ht="19.5" customHeight="1">
      <c r="E665" s="338"/>
    </row>
    <row r="666" ht="19.5" customHeight="1">
      <c r="E666" s="338"/>
    </row>
    <row r="667" ht="19.5" customHeight="1">
      <c r="E667" s="338"/>
    </row>
    <row r="668" ht="19.5" customHeight="1">
      <c r="E668" s="338"/>
    </row>
    <row r="669" ht="19.5" customHeight="1">
      <c r="E669" s="338"/>
    </row>
    <row r="670" ht="19.5" customHeight="1">
      <c r="E670" s="338"/>
    </row>
    <row r="671" ht="19.5" customHeight="1">
      <c r="E671" s="338"/>
    </row>
    <row r="672" ht="19.5" customHeight="1">
      <c r="E672" s="338"/>
    </row>
    <row r="673" ht="19.5" customHeight="1">
      <c r="E673" s="338"/>
    </row>
    <row r="674" ht="19.5" customHeight="1">
      <c r="E674" s="338"/>
    </row>
    <row r="675" ht="19.5" customHeight="1">
      <c r="E675" s="338"/>
    </row>
    <row r="676" ht="19.5" customHeight="1">
      <c r="E676" s="338"/>
    </row>
    <row r="677" ht="19.5" customHeight="1">
      <c r="E677" s="338"/>
    </row>
    <row r="678" ht="19.5" customHeight="1">
      <c r="E678" s="338"/>
    </row>
    <row r="679" ht="19.5" customHeight="1">
      <c r="E679" s="338"/>
    </row>
    <row r="680" ht="19.5" customHeight="1">
      <c r="E680" s="338"/>
    </row>
    <row r="681" ht="19.5" customHeight="1">
      <c r="E681" s="338"/>
    </row>
    <row r="682" ht="19.5" customHeight="1">
      <c r="E682" s="338"/>
    </row>
    <row r="683" ht="19.5" customHeight="1">
      <c r="E683" s="338"/>
    </row>
    <row r="684" ht="19.5" customHeight="1">
      <c r="E684" s="338"/>
    </row>
    <row r="685" ht="19.5" customHeight="1">
      <c r="E685" s="338"/>
    </row>
    <row r="686" ht="19.5" customHeight="1">
      <c r="E686" s="338"/>
    </row>
    <row r="687" ht="19.5" customHeight="1">
      <c r="E687" s="338"/>
    </row>
    <row r="688" ht="19.5" customHeight="1">
      <c r="E688" s="338"/>
    </row>
    <row r="689" ht="19.5" customHeight="1">
      <c r="E689" s="338"/>
    </row>
    <row r="690" ht="19.5" customHeight="1">
      <c r="E690" s="338"/>
    </row>
    <row r="691" ht="19.5" customHeight="1">
      <c r="E691" s="338"/>
    </row>
    <row r="692" ht="19.5" customHeight="1">
      <c r="E692" s="338"/>
    </row>
    <row r="693" ht="19.5" customHeight="1">
      <c r="E693" s="338"/>
    </row>
    <row r="694" ht="19.5" customHeight="1">
      <c r="E694" s="338"/>
    </row>
    <row r="695" ht="19.5" customHeight="1">
      <c r="E695" s="338"/>
    </row>
    <row r="696" ht="19.5" customHeight="1">
      <c r="E696" s="338"/>
    </row>
    <row r="697" ht="19.5" customHeight="1">
      <c r="E697" s="338"/>
    </row>
    <row r="698" ht="19.5" customHeight="1">
      <c r="E698" s="338"/>
    </row>
    <row r="699" ht="19.5" customHeight="1">
      <c r="E699" s="338"/>
    </row>
    <row r="700" ht="19.5" customHeight="1">
      <c r="E700" s="338"/>
    </row>
    <row r="701" ht="19.5" customHeight="1">
      <c r="E701" s="338"/>
    </row>
    <row r="702" ht="19.5" customHeight="1">
      <c r="E702" s="338"/>
    </row>
    <row r="703" ht="19.5" customHeight="1">
      <c r="E703" s="338"/>
    </row>
    <row r="704" ht="19.5" customHeight="1">
      <c r="E704" s="338"/>
    </row>
    <row r="705" ht="19.5" customHeight="1">
      <c r="E705" s="338"/>
    </row>
    <row r="706" ht="19.5" customHeight="1">
      <c r="E706" s="338"/>
    </row>
    <row r="707" ht="19.5" customHeight="1">
      <c r="E707" s="338"/>
    </row>
    <row r="708" ht="19.5" customHeight="1">
      <c r="E708" s="338"/>
    </row>
    <row r="709" ht="19.5" customHeight="1">
      <c r="E709" s="338"/>
    </row>
    <row r="710" ht="19.5" customHeight="1">
      <c r="E710" s="338"/>
    </row>
    <row r="711" ht="19.5" customHeight="1">
      <c r="E711" s="338"/>
    </row>
    <row r="712" ht="19.5" customHeight="1">
      <c r="E712" s="338"/>
    </row>
    <row r="713" ht="19.5" customHeight="1">
      <c r="E713" s="338"/>
    </row>
    <row r="714" ht="19.5" customHeight="1">
      <c r="E714" s="338"/>
    </row>
    <row r="715" ht="19.5" customHeight="1">
      <c r="E715" s="338"/>
    </row>
    <row r="716" ht="19.5" customHeight="1">
      <c r="E716" s="338"/>
    </row>
    <row r="717" ht="19.5" customHeight="1">
      <c r="E717" s="338"/>
    </row>
    <row r="718" ht="19.5" customHeight="1">
      <c r="E718" s="338"/>
    </row>
    <row r="719" ht="19.5" customHeight="1">
      <c r="E719" s="338"/>
    </row>
    <row r="720" ht="19.5" customHeight="1">
      <c r="E720" s="338"/>
    </row>
    <row r="721" ht="19.5" customHeight="1">
      <c r="E721" s="338"/>
    </row>
    <row r="722" ht="19.5" customHeight="1">
      <c r="E722" s="338"/>
    </row>
    <row r="723" ht="19.5" customHeight="1">
      <c r="E723" s="338"/>
    </row>
    <row r="724" ht="19.5" customHeight="1">
      <c r="E724" s="338"/>
    </row>
    <row r="725" ht="19.5" customHeight="1">
      <c r="E725" s="338"/>
    </row>
    <row r="726" ht="19.5" customHeight="1">
      <c r="E726" s="338"/>
    </row>
    <row r="727" ht="19.5" customHeight="1">
      <c r="E727" s="338"/>
    </row>
    <row r="728" ht="19.5" customHeight="1">
      <c r="E728" s="338"/>
    </row>
    <row r="729" ht="19.5" customHeight="1">
      <c r="E729" s="338"/>
    </row>
    <row r="730" ht="19.5" customHeight="1">
      <c r="E730" s="338"/>
    </row>
    <row r="731" ht="19.5" customHeight="1">
      <c r="E731" s="338"/>
    </row>
    <row r="732" ht="19.5" customHeight="1">
      <c r="E732" s="338"/>
    </row>
    <row r="733" ht="19.5" customHeight="1">
      <c r="E733" s="338"/>
    </row>
    <row r="734" ht="19.5" customHeight="1">
      <c r="E734" s="338"/>
    </row>
    <row r="735" ht="19.5" customHeight="1">
      <c r="E735" s="338"/>
    </row>
    <row r="736" ht="19.5" customHeight="1">
      <c r="E736" s="338"/>
    </row>
    <row r="737" ht="19.5" customHeight="1">
      <c r="E737" s="338"/>
    </row>
    <row r="738" ht="19.5" customHeight="1">
      <c r="E738" s="338"/>
    </row>
    <row r="739" ht="19.5" customHeight="1">
      <c r="E739" s="338"/>
    </row>
    <row r="740" ht="19.5" customHeight="1">
      <c r="E740" s="338"/>
    </row>
    <row r="741" ht="19.5" customHeight="1">
      <c r="E741" s="338"/>
    </row>
    <row r="742" ht="19.5" customHeight="1">
      <c r="E742" s="338"/>
    </row>
    <row r="743" ht="19.5" customHeight="1">
      <c r="E743" s="338"/>
    </row>
    <row r="744" ht="19.5" customHeight="1">
      <c r="E744" s="338"/>
    </row>
    <row r="745" ht="19.5" customHeight="1">
      <c r="E745" s="338"/>
    </row>
    <row r="746" ht="19.5" customHeight="1">
      <c r="E746" s="338"/>
    </row>
    <row r="747" ht="19.5" customHeight="1">
      <c r="E747" s="338"/>
    </row>
    <row r="748" ht="19.5" customHeight="1">
      <c r="E748" s="338"/>
    </row>
    <row r="749" ht="19.5" customHeight="1">
      <c r="E749" s="338"/>
    </row>
    <row r="750" ht="19.5" customHeight="1">
      <c r="E750" s="338"/>
    </row>
    <row r="751" ht="19.5" customHeight="1">
      <c r="E751" s="338"/>
    </row>
    <row r="752" ht="19.5" customHeight="1">
      <c r="E752" s="338"/>
    </row>
    <row r="753" ht="19.5" customHeight="1">
      <c r="E753" s="338"/>
    </row>
    <row r="754" ht="19.5" customHeight="1">
      <c r="E754" s="338"/>
    </row>
    <row r="755" ht="19.5" customHeight="1">
      <c r="E755" s="338"/>
    </row>
    <row r="756" ht="19.5" customHeight="1">
      <c r="E756" s="338"/>
    </row>
    <row r="757" ht="19.5" customHeight="1">
      <c r="E757" s="338"/>
    </row>
    <row r="758" ht="19.5" customHeight="1">
      <c r="E758" s="338"/>
    </row>
    <row r="759" ht="19.5" customHeight="1">
      <c r="E759" s="338"/>
    </row>
    <row r="760" ht="19.5" customHeight="1">
      <c r="E760" s="338"/>
    </row>
    <row r="761" ht="19.5" customHeight="1">
      <c r="E761" s="338"/>
    </row>
    <row r="762" ht="19.5" customHeight="1">
      <c r="E762" s="338"/>
    </row>
    <row r="763" ht="19.5" customHeight="1">
      <c r="E763" s="338"/>
    </row>
    <row r="764" ht="19.5" customHeight="1">
      <c r="E764" s="338"/>
    </row>
    <row r="765" ht="19.5" customHeight="1">
      <c r="E765" s="338"/>
    </row>
    <row r="766" ht="19.5" customHeight="1">
      <c r="E766" s="338"/>
    </row>
    <row r="767" ht="19.5" customHeight="1">
      <c r="E767" s="338"/>
    </row>
    <row r="768" ht="19.5" customHeight="1">
      <c r="E768" s="338"/>
    </row>
    <row r="769" ht="19.5" customHeight="1">
      <c r="E769" s="338"/>
    </row>
    <row r="770" ht="19.5" customHeight="1">
      <c r="E770" s="338"/>
    </row>
    <row r="771" ht="19.5" customHeight="1">
      <c r="E771" s="338"/>
    </row>
    <row r="772" ht="19.5" customHeight="1">
      <c r="E772" s="338"/>
    </row>
    <row r="773" ht="19.5" customHeight="1">
      <c r="E773" s="338"/>
    </row>
    <row r="774" ht="19.5" customHeight="1">
      <c r="E774" s="338"/>
    </row>
    <row r="775" ht="19.5" customHeight="1">
      <c r="E775" s="338"/>
    </row>
    <row r="776" ht="19.5" customHeight="1">
      <c r="E776" s="338"/>
    </row>
    <row r="777" ht="19.5" customHeight="1">
      <c r="E777" s="338"/>
    </row>
    <row r="778" ht="19.5" customHeight="1">
      <c r="E778" s="338"/>
    </row>
    <row r="779" ht="19.5" customHeight="1">
      <c r="E779" s="338"/>
    </row>
    <row r="780" ht="19.5" customHeight="1">
      <c r="E780" s="338"/>
    </row>
    <row r="781" ht="19.5" customHeight="1">
      <c r="E781" s="338"/>
    </row>
    <row r="782" ht="19.5" customHeight="1">
      <c r="E782" s="338"/>
    </row>
    <row r="783" ht="19.5" customHeight="1">
      <c r="E783" s="338"/>
    </row>
    <row r="784" ht="19.5" customHeight="1">
      <c r="E784" s="338"/>
    </row>
    <row r="785" ht="19.5" customHeight="1">
      <c r="E785" s="338"/>
    </row>
    <row r="786" ht="19.5" customHeight="1">
      <c r="E786" s="338"/>
    </row>
    <row r="787" ht="19.5" customHeight="1">
      <c r="E787" s="338"/>
    </row>
    <row r="788" ht="19.5" customHeight="1">
      <c r="E788" s="338"/>
    </row>
    <row r="789" ht="19.5" customHeight="1">
      <c r="E789" s="338"/>
    </row>
    <row r="790" ht="19.5" customHeight="1">
      <c r="E790" s="338"/>
    </row>
    <row r="791" ht="19.5" customHeight="1">
      <c r="E791" s="338"/>
    </row>
    <row r="792" ht="19.5" customHeight="1">
      <c r="E792" s="338"/>
    </row>
    <row r="793" ht="19.5" customHeight="1">
      <c r="E793" s="338"/>
    </row>
    <row r="794" ht="19.5" customHeight="1">
      <c r="E794" s="338"/>
    </row>
    <row r="795" ht="19.5" customHeight="1">
      <c r="E795" s="338"/>
    </row>
    <row r="796" ht="19.5" customHeight="1">
      <c r="E796" s="338"/>
    </row>
    <row r="797" ht="19.5" customHeight="1">
      <c r="E797" s="338"/>
    </row>
    <row r="798" ht="19.5" customHeight="1">
      <c r="E798" s="338"/>
    </row>
    <row r="799" ht="19.5" customHeight="1">
      <c r="E799" s="338"/>
    </row>
    <row r="800" ht="19.5" customHeight="1">
      <c r="E800" s="338"/>
    </row>
    <row r="801" ht="19.5" customHeight="1">
      <c r="E801" s="338"/>
    </row>
    <row r="802" ht="19.5" customHeight="1">
      <c r="E802" s="338"/>
    </row>
    <row r="803" ht="19.5" customHeight="1">
      <c r="E803" s="338"/>
    </row>
    <row r="804" ht="19.5" customHeight="1">
      <c r="E804" s="338"/>
    </row>
    <row r="805" ht="19.5" customHeight="1">
      <c r="E805" s="338"/>
    </row>
    <row r="806" ht="19.5" customHeight="1">
      <c r="E806" s="338"/>
    </row>
    <row r="807" ht="19.5" customHeight="1">
      <c r="E807" s="338"/>
    </row>
    <row r="808" ht="19.5" customHeight="1">
      <c r="E808" s="338"/>
    </row>
    <row r="809" ht="19.5" customHeight="1">
      <c r="E809" s="338"/>
    </row>
    <row r="810" ht="19.5" customHeight="1">
      <c r="E810" s="338"/>
    </row>
    <row r="811" ht="19.5" customHeight="1">
      <c r="E811" s="338"/>
    </row>
    <row r="812" ht="19.5" customHeight="1">
      <c r="E812" s="338"/>
    </row>
    <row r="813" ht="19.5" customHeight="1">
      <c r="E813" s="338"/>
    </row>
    <row r="814" ht="19.5" customHeight="1">
      <c r="E814" s="338"/>
    </row>
    <row r="815" ht="19.5" customHeight="1">
      <c r="E815" s="338"/>
    </row>
    <row r="816" ht="19.5" customHeight="1">
      <c r="E816" s="338"/>
    </row>
    <row r="817" ht="19.5" customHeight="1">
      <c r="E817" s="338"/>
    </row>
    <row r="818" ht="19.5" customHeight="1">
      <c r="E818" s="338"/>
    </row>
    <row r="819" ht="19.5" customHeight="1">
      <c r="E819" s="338"/>
    </row>
    <row r="820" ht="19.5" customHeight="1">
      <c r="E820" s="338"/>
    </row>
    <row r="821" ht="19.5" customHeight="1">
      <c r="E821" s="338"/>
    </row>
    <row r="822" ht="19.5" customHeight="1">
      <c r="E822" s="338"/>
    </row>
    <row r="823" ht="19.5" customHeight="1">
      <c r="E823" s="338"/>
    </row>
    <row r="824" ht="19.5" customHeight="1">
      <c r="E824" s="338"/>
    </row>
    <row r="825" ht="19.5" customHeight="1">
      <c r="E825" s="338"/>
    </row>
    <row r="826" ht="19.5" customHeight="1">
      <c r="E826" s="338"/>
    </row>
    <row r="827" ht="19.5" customHeight="1">
      <c r="E827" s="338"/>
    </row>
    <row r="828" ht="19.5" customHeight="1">
      <c r="E828" s="338"/>
    </row>
    <row r="829" ht="19.5" customHeight="1">
      <c r="E829" s="338"/>
    </row>
    <row r="830" ht="19.5" customHeight="1">
      <c r="E830" s="338"/>
    </row>
    <row r="831" ht="19.5" customHeight="1">
      <c r="E831" s="338"/>
    </row>
    <row r="832" ht="19.5" customHeight="1">
      <c r="E832" s="338"/>
    </row>
    <row r="833" ht="19.5" customHeight="1">
      <c r="E833" s="338"/>
    </row>
    <row r="834" ht="19.5" customHeight="1">
      <c r="E834" s="338"/>
    </row>
    <row r="835" ht="19.5" customHeight="1">
      <c r="E835" s="338"/>
    </row>
    <row r="836" ht="19.5" customHeight="1">
      <c r="E836" s="338"/>
    </row>
    <row r="837" ht="19.5" customHeight="1">
      <c r="E837" s="338"/>
    </row>
    <row r="838" ht="19.5" customHeight="1">
      <c r="E838" s="338"/>
    </row>
    <row r="839" ht="19.5" customHeight="1">
      <c r="E839" s="338"/>
    </row>
    <row r="840" ht="19.5" customHeight="1">
      <c r="E840" s="338"/>
    </row>
    <row r="841" ht="19.5" customHeight="1">
      <c r="E841" s="338"/>
    </row>
    <row r="842" ht="19.5" customHeight="1">
      <c r="E842" s="338"/>
    </row>
    <row r="843" ht="19.5" customHeight="1">
      <c r="E843" s="338"/>
    </row>
    <row r="844" ht="19.5" customHeight="1">
      <c r="E844" s="338"/>
    </row>
    <row r="845" ht="19.5" customHeight="1">
      <c r="E845" s="338"/>
    </row>
    <row r="846" ht="19.5" customHeight="1">
      <c r="E846" s="338"/>
    </row>
    <row r="847" ht="19.5" customHeight="1">
      <c r="E847" s="338"/>
    </row>
    <row r="848" ht="19.5" customHeight="1">
      <c r="E848" s="338"/>
    </row>
    <row r="849" ht="19.5" customHeight="1">
      <c r="E849" s="338"/>
    </row>
    <row r="850" ht="19.5" customHeight="1">
      <c r="E850" s="338"/>
    </row>
    <row r="851" ht="19.5" customHeight="1">
      <c r="E851" s="338"/>
    </row>
    <row r="852" ht="19.5" customHeight="1">
      <c r="E852" s="338"/>
    </row>
    <row r="853" ht="19.5" customHeight="1">
      <c r="E853" s="338"/>
    </row>
    <row r="854" ht="19.5" customHeight="1">
      <c r="E854" s="338"/>
    </row>
    <row r="855" ht="19.5" customHeight="1">
      <c r="E855" s="338"/>
    </row>
    <row r="856" ht="19.5" customHeight="1">
      <c r="E856" s="338"/>
    </row>
    <row r="857" ht="19.5" customHeight="1">
      <c r="E857" s="338"/>
    </row>
    <row r="858" ht="19.5" customHeight="1">
      <c r="E858" s="338"/>
    </row>
    <row r="859" ht="19.5" customHeight="1">
      <c r="E859" s="338"/>
    </row>
    <row r="860" ht="19.5" customHeight="1">
      <c r="E860" s="338"/>
    </row>
    <row r="861" ht="19.5" customHeight="1">
      <c r="E861" s="338"/>
    </row>
    <row r="862" ht="19.5" customHeight="1">
      <c r="E862" s="338"/>
    </row>
    <row r="863" ht="19.5" customHeight="1">
      <c r="E863" s="338"/>
    </row>
    <row r="864" ht="19.5" customHeight="1">
      <c r="E864" s="338"/>
    </row>
    <row r="865" ht="19.5" customHeight="1">
      <c r="E865" s="338"/>
    </row>
    <row r="866" ht="19.5" customHeight="1">
      <c r="E866" s="338"/>
    </row>
    <row r="867" ht="19.5" customHeight="1">
      <c r="E867" s="338"/>
    </row>
    <row r="868" ht="19.5" customHeight="1">
      <c r="E868" s="338"/>
    </row>
    <row r="869" ht="19.5" customHeight="1">
      <c r="E869" s="338"/>
    </row>
    <row r="870" ht="19.5" customHeight="1">
      <c r="E870" s="338"/>
    </row>
    <row r="871" ht="19.5" customHeight="1">
      <c r="E871" s="338"/>
    </row>
    <row r="872" ht="19.5" customHeight="1">
      <c r="E872" s="338"/>
    </row>
    <row r="873" ht="19.5" customHeight="1">
      <c r="E873" s="338"/>
    </row>
    <row r="874" ht="19.5" customHeight="1">
      <c r="E874" s="338"/>
    </row>
    <row r="875" ht="19.5" customHeight="1">
      <c r="E875" s="338"/>
    </row>
    <row r="876" ht="19.5" customHeight="1">
      <c r="E876" s="338"/>
    </row>
    <row r="877" ht="19.5" customHeight="1">
      <c r="E877" s="338"/>
    </row>
    <row r="878" ht="19.5" customHeight="1">
      <c r="E878" s="338"/>
    </row>
    <row r="879" ht="19.5" customHeight="1">
      <c r="E879" s="338"/>
    </row>
    <row r="880" ht="19.5" customHeight="1">
      <c r="E880" s="338"/>
    </row>
    <row r="881" ht="19.5" customHeight="1">
      <c r="E881" s="338"/>
    </row>
    <row r="882" ht="19.5" customHeight="1">
      <c r="E882" s="338"/>
    </row>
    <row r="883" ht="19.5" customHeight="1">
      <c r="E883" s="338"/>
    </row>
    <row r="884" ht="19.5" customHeight="1">
      <c r="E884" s="338"/>
    </row>
    <row r="885" ht="19.5" customHeight="1">
      <c r="E885" s="338"/>
    </row>
    <row r="886" ht="19.5" customHeight="1">
      <c r="E886" s="338"/>
    </row>
    <row r="887" ht="19.5" customHeight="1">
      <c r="E887" s="338"/>
    </row>
    <row r="888" ht="19.5" customHeight="1">
      <c r="E888" s="338"/>
    </row>
    <row r="889" ht="19.5" customHeight="1">
      <c r="E889" s="338"/>
    </row>
    <row r="890" ht="19.5" customHeight="1">
      <c r="E890" s="338"/>
    </row>
    <row r="891" ht="19.5" customHeight="1">
      <c r="E891" s="338"/>
    </row>
    <row r="892" ht="19.5" customHeight="1">
      <c r="E892" s="338"/>
    </row>
    <row r="893" ht="19.5" customHeight="1">
      <c r="E893" s="338"/>
    </row>
    <row r="894" ht="19.5" customHeight="1">
      <c r="E894" s="338"/>
    </row>
    <row r="895" ht="19.5" customHeight="1">
      <c r="E895" s="338"/>
    </row>
    <row r="896" ht="19.5" customHeight="1">
      <c r="E896" s="338"/>
    </row>
    <row r="897" ht="19.5" customHeight="1">
      <c r="E897" s="338"/>
    </row>
    <row r="898" ht="19.5" customHeight="1">
      <c r="E898" s="338"/>
    </row>
    <row r="899" ht="19.5" customHeight="1">
      <c r="E899" s="338"/>
    </row>
    <row r="900" ht="19.5" customHeight="1">
      <c r="E900" s="338"/>
    </row>
    <row r="901" ht="19.5" customHeight="1">
      <c r="E901" s="338"/>
    </row>
    <row r="902" ht="19.5" customHeight="1">
      <c r="E902" s="338"/>
    </row>
    <row r="903" ht="19.5" customHeight="1">
      <c r="E903" s="338"/>
    </row>
    <row r="904" ht="19.5" customHeight="1">
      <c r="E904" s="338"/>
    </row>
    <row r="905" ht="19.5" customHeight="1">
      <c r="E905" s="338"/>
    </row>
    <row r="906" ht="19.5" customHeight="1">
      <c r="E906" s="338"/>
    </row>
    <row r="907" ht="19.5" customHeight="1">
      <c r="E907" s="338"/>
    </row>
    <row r="908" ht="19.5" customHeight="1">
      <c r="E908" s="338"/>
    </row>
    <row r="909" ht="19.5" customHeight="1">
      <c r="E909" s="338"/>
    </row>
    <row r="910" ht="19.5" customHeight="1">
      <c r="E910" s="338"/>
    </row>
    <row r="911" ht="19.5" customHeight="1">
      <c r="E911" s="338"/>
    </row>
    <row r="912" ht="19.5" customHeight="1">
      <c r="E912" s="338"/>
    </row>
    <row r="913" ht="19.5" customHeight="1">
      <c r="E913" s="338"/>
    </row>
    <row r="914" ht="19.5" customHeight="1">
      <c r="E914" s="338"/>
    </row>
    <row r="915" ht="19.5" customHeight="1">
      <c r="E915" s="338"/>
    </row>
    <row r="916" ht="19.5" customHeight="1">
      <c r="E916" s="338"/>
    </row>
    <row r="917" ht="19.5" customHeight="1">
      <c r="E917" s="338"/>
    </row>
    <row r="918" ht="19.5" customHeight="1">
      <c r="E918" s="338"/>
    </row>
    <row r="919" ht="19.5" customHeight="1">
      <c r="E919" s="338"/>
    </row>
    <row r="920" ht="19.5" customHeight="1">
      <c r="E920" s="338"/>
    </row>
    <row r="921" ht="19.5" customHeight="1">
      <c r="E921" s="338"/>
    </row>
    <row r="922" ht="19.5" customHeight="1">
      <c r="E922" s="338"/>
    </row>
    <row r="923" ht="19.5" customHeight="1">
      <c r="E923" s="338"/>
    </row>
    <row r="924" ht="19.5" customHeight="1">
      <c r="E924" s="338"/>
    </row>
    <row r="925" ht="19.5" customHeight="1">
      <c r="E925" s="338"/>
    </row>
    <row r="926" ht="19.5" customHeight="1">
      <c r="E926" s="338"/>
    </row>
    <row r="927" ht="19.5" customHeight="1">
      <c r="E927" s="338"/>
    </row>
    <row r="928" ht="19.5" customHeight="1">
      <c r="E928" s="338"/>
    </row>
    <row r="929" ht="19.5" customHeight="1">
      <c r="E929" s="338"/>
    </row>
    <row r="930" ht="19.5" customHeight="1">
      <c r="E930" s="338"/>
    </row>
    <row r="931" ht="19.5" customHeight="1">
      <c r="E931" s="338"/>
    </row>
    <row r="932" ht="19.5" customHeight="1">
      <c r="E932" s="338"/>
    </row>
    <row r="933" ht="19.5" customHeight="1">
      <c r="E933" s="338"/>
    </row>
    <row r="934" ht="19.5" customHeight="1">
      <c r="E934" s="338"/>
    </row>
    <row r="935" ht="19.5" customHeight="1">
      <c r="E935" s="338"/>
    </row>
    <row r="936" ht="19.5" customHeight="1">
      <c r="E936" s="338"/>
    </row>
    <row r="937" ht="19.5" customHeight="1">
      <c r="E937" s="338"/>
    </row>
    <row r="938" ht="19.5" customHeight="1">
      <c r="E938" s="338"/>
    </row>
    <row r="939" ht="19.5" customHeight="1">
      <c r="E939" s="338"/>
    </row>
    <row r="940" ht="19.5" customHeight="1">
      <c r="E940" s="338"/>
    </row>
    <row r="941" ht="19.5" customHeight="1">
      <c r="E941" s="338"/>
    </row>
    <row r="942" ht="19.5" customHeight="1">
      <c r="E942" s="338"/>
    </row>
    <row r="943" ht="19.5" customHeight="1">
      <c r="E943" s="338"/>
    </row>
    <row r="944" ht="19.5" customHeight="1">
      <c r="E944" s="338"/>
    </row>
    <row r="945" ht="19.5" customHeight="1">
      <c r="E945" s="338"/>
    </row>
    <row r="946" ht="19.5" customHeight="1">
      <c r="E946" s="338"/>
    </row>
    <row r="947" ht="19.5" customHeight="1">
      <c r="E947" s="338"/>
    </row>
    <row r="948" ht="19.5" customHeight="1">
      <c r="E948" s="338"/>
    </row>
    <row r="949" ht="19.5" customHeight="1">
      <c r="E949" s="338"/>
    </row>
    <row r="950" ht="19.5" customHeight="1">
      <c r="E950" s="338"/>
    </row>
    <row r="951" ht="19.5" customHeight="1">
      <c r="E951" s="338"/>
    </row>
    <row r="952" ht="19.5" customHeight="1">
      <c r="E952" s="338"/>
    </row>
    <row r="953" ht="19.5" customHeight="1">
      <c r="E953" s="338"/>
    </row>
    <row r="954" ht="19.5" customHeight="1">
      <c r="E954" s="338"/>
    </row>
    <row r="955" ht="19.5" customHeight="1">
      <c r="E955" s="338"/>
    </row>
    <row r="956" ht="19.5" customHeight="1">
      <c r="E956" s="338"/>
    </row>
    <row r="957" ht="19.5" customHeight="1">
      <c r="E957" s="338"/>
    </row>
    <row r="958" ht="19.5" customHeight="1">
      <c r="E958" s="338"/>
    </row>
    <row r="959" ht="19.5" customHeight="1">
      <c r="E959" s="338"/>
    </row>
    <row r="960" ht="19.5" customHeight="1">
      <c r="E960" s="338"/>
    </row>
    <row r="961" ht="19.5" customHeight="1">
      <c r="E961" s="338"/>
    </row>
    <row r="962" ht="19.5" customHeight="1">
      <c r="E962" s="338"/>
    </row>
    <row r="963" ht="19.5" customHeight="1">
      <c r="E963" s="338"/>
    </row>
    <row r="964" ht="19.5" customHeight="1">
      <c r="E964" s="338"/>
    </row>
    <row r="965" ht="19.5" customHeight="1">
      <c r="E965" s="338"/>
    </row>
    <row r="966" ht="19.5" customHeight="1">
      <c r="E966" s="338"/>
    </row>
    <row r="967" ht="19.5" customHeight="1">
      <c r="E967" s="338"/>
    </row>
    <row r="968" ht="19.5" customHeight="1">
      <c r="E968" s="338"/>
    </row>
    <row r="969" ht="19.5" customHeight="1">
      <c r="E969" s="338"/>
    </row>
    <row r="970" ht="19.5" customHeight="1">
      <c r="E970" s="338"/>
    </row>
    <row r="971" ht="19.5" customHeight="1">
      <c r="E971" s="338"/>
    </row>
    <row r="972" ht="19.5" customHeight="1">
      <c r="E972" s="338"/>
    </row>
    <row r="973" ht="19.5" customHeight="1">
      <c r="E973" s="338"/>
    </row>
    <row r="974" ht="19.5" customHeight="1">
      <c r="E974" s="338"/>
    </row>
    <row r="975" ht="19.5" customHeight="1">
      <c r="E975" s="338"/>
    </row>
    <row r="976" ht="19.5" customHeight="1">
      <c r="E976" s="338"/>
    </row>
    <row r="977" ht="19.5" customHeight="1">
      <c r="E977" s="338"/>
    </row>
    <row r="978" ht="19.5" customHeight="1">
      <c r="E978" s="338"/>
    </row>
    <row r="979" ht="19.5" customHeight="1">
      <c r="E979" s="338"/>
    </row>
    <row r="980" ht="19.5" customHeight="1">
      <c r="E980" s="338"/>
    </row>
    <row r="981" ht="19.5" customHeight="1">
      <c r="E981" s="338"/>
    </row>
    <row r="982" ht="19.5" customHeight="1">
      <c r="E982" s="338"/>
    </row>
    <row r="983" ht="19.5" customHeight="1">
      <c r="E983" s="338"/>
    </row>
    <row r="984" ht="19.5" customHeight="1">
      <c r="E984" s="338"/>
    </row>
    <row r="985" ht="19.5" customHeight="1">
      <c r="E985" s="338"/>
    </row>
    <row r="986" ht="19.5" customHeight="1">
      <c r="E986" s="338"/>
    </row>
    <row r="987" ht="19.5" customHeight="1">
      <c r="E987" s="338"/>
    </row>
    <row r="988" ht="19.5" customHeight="1">
      <c r="E988" s="338"/>
    </row>
    <row r="989" ht="19.5" customHeight="1">
      <c r="E989" s="338"/>
    </row>
    <row r="990" ht="19.5" customHeight="1">
      <c r="E990" s="338"/>
    </row>
    <row r="991" ht="19.5" customHeight="1">
      <c r="E991" s="338"/>
    </row>
    <row r="992" ht="19.5" customHeight="1">
      <c r="E992" s="338"/>
    </row>
    <row r="993" ht="19.5" customHeight="1">
      <c r="E993" s="338"/>
    </row>
    <row r="994" ht="19.5" customHeight="1">
      <c r="E994" s="338"/>
    </row>
    <row r="995" ht="19.5" customHeight="1">
      <c r="E995" s="338"/>
    </row>
    <row r="996" ht="19.5" customHeight="1">
      <c r="E996" s="338"/>
    </row>
    <row r="997" ht="19.5" customHeight="1">
      <c r="E997" s="338"/>
    </row>
    <row r="998" ht="19.5" customHeight="1">
      <c r="E998" s="338"/>
    </row>
    <row r="999" ht="19.5" customHeight="1">
      <c r="E999" s="338"/>
    </row>
    <row r="1000" ht="19.5" customHeight="1">
      <c r="E1000" s="338"/>
    </row>
    <row r="1001" ht="19.5" customHeight="1">
      <c r="E1001" s="338"/>
    </row>
    <row r="1002" ht="19.5" customHeight="1">
      <c r="E1002" s="338"/>
    </row>
    <row r="1003" ht="19.5" customHeight="1">
      <c r="E1003" s="338"/>
    </row>
    <row r="1004" ht="19.5" customHeight="1">
      <c r="E1004" s="338"/>
    </row>
    <row r="1005" ht="19.5" customHeight="1">
      <c r="E1005" s="338"/>
    </row>
    <row r="1006" ht="19.5" customHeight="1">
      <c r="E1006" s="338"/>
    </row>
    <row r="1007" ht="19.5" customHeight="1">
      <c r="E1007" s="338"/>
    </row>
    <row r="1008" ht="19.5" customHeight="1">
      <c r="E1008" s="338"/>
    </row>
    <row r="1009" ht="19.5" customHeight="1">
      <c r="E1009" s="338"/>
    </row>
    <row r="1010" ht="19.5" customHeight="1">
      <c r="E1010" s="338"/>
    </row>
    <row r="1011" ht="19.5" customHeight="1">
      <c r="E1011" s="338"/>
    </row>
    <row r="1012" ht="19.5" customHeight="1">
      <c r="E1012" s="338"/>
    </row>
    <row r="1013" ht="19.5" customHeight="1">
      <c r="E1013" s="338"/>
    </row>
    <row r="1014" ht="19.5" customHeight="1">
      <c r="E1014" s="338"/>
    </row>
    <row r="1015" ht="19.5" customHeight="1">
      <c r="E1015" s="338"/>
    </row>
    <row r="1016" ht="19.5" customHeight="1">
      <c r="E1016" s="338"/>
    </row>
    <row r="1017" ht="19.5" customHeight="1">
      <c r="E1017" s="338"/>
    </row>
    <row r="1018" ht="19.5" customHeight="1">
      <c r="E1018" s="338"/>
    </row>
    <row r="1019" ht="19.5" customHeight="1">
      <c r="E1019" s="338"/>
    </row>
    <row r="1020" ht="19.5" customHeight="1">
      <c r="E1020" s="338"/>
    </row>
    <row r="1021" ht="19.5" customHeight="1">
      <c r="E1021" s="338"/>
    </row>
    <row r="1022" ht="19.5" customHeight="1">
      <c r="E1022" s="338"/>
    </row>
    <row r="1023" ht="19.5" customHeight="1">
      <c r="E1023" s="338"/>
    </row>
    <row r="1024" ht="19.5" customHeight="1">
      <c r="E1024" s="338"/>
    </row>
    <row r="1025" ht="19.5" customHeight="1">
      <c r="E1025" s="338"/>
    </row>
    <row r="1026" ht="19.5" customHeight="1">
      <c r="E1026" s="338"/>
    </row>
    <row r="1027" ht="19.5" customHeight="1">
      <c r="E1027" s="338"/>
    </row>
    <row r="1028" ht="19.5" customHeight="1">
      <c r="E1028" s="338"/>
    </row>
    <row r="1029" ht="19.5" customHeight="1">
      <c r="E1029" s="338"/>
    </row>
    <row r="1030" ht="19.5" customHeight="1">
      <c r="E1030" s="338"/>
    </row>
    <row r="1031" ht="19.5" customHeight="1">
      <c r="E1031" s="338"/>
    </row>
    <row r="1032" ht="19.5" customHeight="1">
      <c r="E1032" s="338"/>
    </row>
    <row r="1033" ht="19.5" customHeight="1">
      <c r="E1033" s="338"/>
    </row>
    <row r="1034" ht="19.5" customHeight="1">
      <c r="E1034" s="338"/>
    </row>
    <row r="1035" ht="19.5" customHeight="1">
      <c r="E1035" s="338"/>
    </row>
    <row r="1036" ht="19.5" customHeight="1">
      <c r="E1036" s="338"/>
    </row>
    <row r="1037" ht="19.5" customHeight="1">
      <c r="E1037" s="338"/>
    </row>
    <row r="1038" ht="19.5" customHeight="1">
      <c r="E1038" s="338"/>
    </row>
    <row r="1039" ht="19.5" customHeight="1">
      <c r="E1039" s="338"/>
    </row>
    <row r="1040" ht="19.5" customHeight="1">
      <c r="E1040" s="338"/>
    </row>
    <row r="1041" ht="19.5" customHeight="1">
      <c r="E1041" s="338"/>
    </row>
    <row r="1042" ht="19.5" customHeight="1">
      <c r="E1042" s="338"/>
    </row>
    <row r="1043" ht="19.5" customHeight="1">
      <c r="E1043" s="338"/>
    </row>
    <row r="1044" ht="19.5" customHeight="1">
      <c r="E1044" s="338"/>
    </row>
    <row r="1045" ht="19.5" customHeight="1">
      <c r="E1045" s="338"/>
    </row>
    <row r="1046" ht="19.5" customHeight="1">
      <c r="E1046" s="338"/>
    </row>
    <row r="1047" ht="19.5" customHeight="1">
      <c r="E1047" s="338"/>
    </row>
    <row r="1048" ht="19.5" customHeight="1">
      <c r="E1048" s="338"/>
    </row>
    <row r="1049" ht="19.5" customHeight="1">
      <c r="E1049" s="338"/>
    </row>
    <row r="1050" ht="19.5" customHeight="1">
      <c r="E1050" s="338"/>
    </row>
    <row r="1051" ht="19.5" customHeight="1">
      <c r="E1051" s="338"/>
    </row>
    <row r="1052" ht="19.5" customHeight="1">
      <c r="E1052" s="338"/>
    </row>
    <row r="1053" ht="19.5" customHeight="1">
      <c r="E1053" s="338"/>
    </row>
    <row r="1054" ht="19.5" customHeight="1">
      <c r="E1054" s="338"/>
    </row>
    <row r="1055" ht="19.5" customHeight="1">
      <c r="E1055" s="338"/>
    </row>
    <row r="1056" ht="19.5" customHeight="1">
      <c r="E1056" s="338"/>
    </row>
    <row r="1057" ht="19.5" customHeight="1">
      <c r="E1057" s="338"/>
    </row>
    <row r="1058" ht="19.5" customHeight="1">
      <c r="E1058" s="338"/>
    </row>
    <row r="1059" ht="19.5" customHeight="1">
      <c r="E1059" s="338"/>
    </row>
    <row r="1060" ht="19.5" customHeight="1">
      <c r="E1060" s="338"/>
    </row>
    <row r="1061" ht="19.5" customHeight="1">
      <c r="E1061" s="338"/>
    </row>
    <row r="1062" ht="19.5" customHeight="1">
      <c r="E1062" s="338"/>
    </row>
    <row r="1063" ht="19.5" customHeight="1">
      <c r="E1063" s="338"/>
    </row>
    <row r="1064" ht="19.5" customHeight="1">
      <c r="E1064" s="338"/>
    </row>
    <row r="1065" ht="19.5" customHeight="1">
      <c r="E1065" s="338"/>
    </row>
    <row r="1066" ht="19.5" customHeight="1">
      <c r="E1066" s="338"/>
    </row>
    <row r="1067" ht="19.5" customHeight="1">
      <c r="E1067" s="338"/>
    </row>
    <row r="1068" ht="19.5" customHeight="1">
      <c r="E1068" s="338"/>
    </row>
    <row r="1069" ht="19.5" customHeight="1">
      <c r="E1069" s="338"/>
    </row>
    <row r="1070" ht="19.5" customHeight="1">
      <c r="E1070" s="338"/>
    </row>
    <row r="1071" ht="19.5" customHeight="1">
      <c r="E1071" s="338"/>
    </row>
    <row r="1072" ht="19.5" customHeight="1">
      <c r="E1072" s="338"/>
    </row>
    <row r="1073" ht="19.5" customHeight="1">
      <c r="E1073" s="338"/>
    </row>
    <row r="1074" ht="19.5" customHeight="1">
      <c r="E1074" s="338"/>
    </row>
    <row r="1075" ht="19.5" customHeight="1">
      <c r="E1075" s="338"/>
    </row>
    <row r="1076" ht="19.5" customHeight="1">
      <c r="E1076" s="338"/>
    </row>
    <row r="1077" ht="19.5" customHeight="1">
      <c r="E1077" s="338"/>
    </row>
    <row r="1078" ht="19.5" customHeight="1">
      <c r="E1078" s="338"/>
    </row>
    <row r="1079" ht="19.5" customHeight="1">
      <c r="E1079" s="338"/>
    </row>
    <row r="1080" ht="19.5" customHeight="1">
      <c r="E1080" s="338"/>
    </row>
    <row r="1081" ht="19.5" customHeight="1">
      <c r="E1081" s="338"/>
    </row>
    <row r="1082" ht="19.5" customHeight="1">
      <c r="E1082" s="338"/>
    </row>
    <row r="1083" ht="19.5" customHeight="1">
      <c r="E1083" s="338"/>
    </row>
    <row r="1084" ht="19.5" customHeight="1">
      <c r="E1084" s="338"/>
    </row>
    <row r="1085" ht="19.5" customHeight="1">
      <c r="E1085" s="338"/>
    </row>
    <row r="1086" ht="19.5" customHeight="1">
      <c r="E1086" s="338"/>
    </row>
    <row r="1087" ht="19.5" customHeight="1">
      <c r="E1087" s="338"/>
    </row>
    <row r="1088" ht="19.5" customHeight="1">
      <c r="E1088" s="338"/>
    </row>
    <row r="1089" ht="19.5" customHeight="1">
      <c r="E1089" s="338"/>
    </row>
    <row r="1090" ht="19.5" customHeight="1">
      <c r="E1090" s="338"/>
    </row>
    <row r="1091" ht="19.5" customHeight="1">
      <c r="E1091" s="338"/>
    </row>
    <row r="1092" ht="19.5" customHeight="1">
      <c r="E1092" s="338"/>
    </row>
    <row r="1093" ht="19.5" customHeight="1">
      <c r="E1093" s="338"/>
    </row>
    <row r="1094" ht="19.5" customHeight="1">
      <c r="E1094" s="338"/>
    </row>
    <row r="1095" ht="19.5" customHeight="1">
      <c r="E1095" s="338"/>
    </row>
    <row r="1096" ht="19.5" customHeight="1">
      <c r="E1096" s="338"/>
    </row>
    <row r="1097" ht="19.5" customHeight="1">
      <c r="E1097" s="338"/>
    </row>
    <row r="1098" ht="19.5" customHeight="1">
      <c r="E1098" s="338"/>
    </row>
    <row r="1099" ht="19.5" customHeight="1">
      <c r="E1099" s="338"/>
    </row>
    <row r="1100" ht="19.5" customHeight="1">
      <c r="E1100" s="338"/>
    </row>
    <row r="1101" ht="19.5" customHeight="1">
      <c r="E1101" s="338"/>
    </row>
    <row r="1102" ht="19.5" customHeight="1">
      <c r="E1102" s="338"/>
    </row>
    <row r="1103" ht="19.5" customHeight="1">
      <c r="E1103" s="338"/>
    </row>
    <row r="1104" ht="19.5" customHeight="1">
      <c r="E1104" s="338"/>
    </row>
    <row r="1105" ht="19.5" customHeight="1">
      <c r="E1105" s="338"/>
    </row>
    <row r="1106" ht="19.5" customHeight="1">
      <c r="E1106" s="338"/>
    </row>
    <row r="1107" ht="19.5" customHeight="1">
      <c r="E1107" s="338"/>
    </row>
    <row r="1108" ht="19.5" customHeight="1">
      <c r="E1108" s="338"/>
    </row>
    <row r="1109" ht="19.5" customHeight="1">
      <c r="E1109" s="338"/>
    </row>
    <row r="1110" ht="19.5" customHeight="1">
      <c r="E1110" s="338"/>
    </row>
    <row r="1111" ht="19.5" customHeight="1">
      <c r="E1111" s="338"/>
    </row>
    <row r="1112" ht="19.5" customHeight="1">
      <c r="E1112" s="338"/>
    </row>
    <row r="1113" ht="19.5" customHeight="1">
      <c r="E1113" s="338"/>
    </row>
    <row r="1114" ht="19.5" customHeight="1">
      <c r="E1114" s="338"/>
    </row>
    <row r="1115" ht="19.5" customHeight="1">
      <c r="E1115" s="338"/>
    </row>
    <row r="1116" ht="19.5" customHeight="1">
      <c r="E1116" s="338"/>
    </row>
    <row r="1117" ht="19.5" customHeight="1">
      <c r="E1117" s="338"/>
    </row>
    <row r="1118" ht="19.5" customHeight="1">
      <c r="E1118" s="338"/>
    </row>
    <row r="1119" ht="19.5" customHeight="1">
      <c r="E1119" s="338"/>
    </row>
    <row r="1120" ht="19.5" customHeight="1">
      <c r="E1120" s="338"/>
    </row>
    <row r="1121" ht="19.5" customHeight="1">
      <c r="E1121" s="338"/>
    </row>
    <row r="1122" ht="19.5" customHeight="1">
      <c r="E1122" s="338"/>
    </row>
    <row r="1123" ht="19.5" customHeight="1">
      <c r="E1123" s="338"/>
    </row>
    <row r="1124" ht="19.5" customHeight="1">
      <c r="E1124" s="338"/>
    </row>
    <row r="1125" ht="19.5" customHeight="1">
      <c r="E1125" s="338"/>
    </row>
    <row r="1126" ht="19.5" customHeight="1">
      <c r="E1126" s="338"/>
    </row>
    <row r="1127" ht="19.5" customHeight="1">
      <c r="E1127" s="338"/>
    </row>
    <row r="1128" ht="19.5" customHeight="1">
      <c r="E1128" s="338"/>
    </row>
    <row r="1129" ht="19.5" customHeight="1">
      <c r="E1129" s="338"/>
    </row>
    <row r="1130" ht="19.5" customHeight="1">
      <c r="E1130" s="338"/>
    </row>
    <row r="1131" ht="19.5" customHeight="1">
      <c r="E1131" s="338"/>
    </row>
    <row r="1132" ht="19.5" customHeight="1">
      <c r="E1132" s="338"/>
    </row>
    <row r="1133" ht="19.5" customHeight="1">
      <c r="E1133" s="338"/>
    </row>
    <row r="1134" ht="19.5" customHeight="1">
      <c r="E1134" s="338"/>
    </row>
    <row r="1135" ht="19.5" customHeight="1">
      <c r="E1135" s="338"/>
    </row>
    <row r="1136" ht="19.5" customHeight="1">
      <c r="E1136" s="338"/>
    </row>
    <row r="1137" ht="19.5" customHeight="1">
      <c r="E1137" s="338"/>
    </row>
    <row r="1138" ht="19.5" customHeight="1">
      <c r="E1138" s="338"/>
    </row>
    <row r="1139" ht="19.5" customHeight="1">
      <c r="E1139" s="338"/>
    </row>
    <row r="1140" ht="19.5" customHeight="1">
      <c r="E1140" s="338"/>
    </row>
    <row r="1141" ht="19.5" customHeight="1">
      <c r="E1141" s="338"/>
    </row>
    <row r="1142" ht="19.5" customHeight="1">
      <c r="E1142" s="338"/>
    </row>
    <row r="1143" ht="19.5" customHeight="1">
      <c r="E1143" s="338"/>
    </row>
    <row r="1144" ht="19.5" customHeight="1">
      <c r="E1144" s="338"/>
    </row>
    <row r="1145" ht="19.5" customHeight="1">
      <c r="E1145" s="338"/>
    </row>
    <row r="1146" ht="19.5" customHeight="1">
      <c r="E1146" s="338"/>
    </row>
    <row r="1147" ht="19.5" customHeight="1">
      <c r="E1147" s="338"/>
    </row>
    <row r="1148" ht="19.5" customHeight="1">
      <c r="E1148" s="338"/>
    </row>
    <row r="1149" ht="19.5" customHeight="1">
      <c r="E1149" s="338"/>
    </row>
    <row r="1150" ht="19.5" customHeight="1">
      <c r="E1150" s="338"/>
    </row>
    <row r="1151" ht="19.5" customHeight="1">
      <c r="E1151" s="338"/>
    </row>
    <row r="1152" ht="19.5" customHeight="1">
      <c r="E1152" s="338"/>
    </row>
    <row r="1153" ht="19.5" customHeight="1">
      <c r="E1153" s="338"/>
    </row>
    <row r="1154" ht="19.5" customHeight="1">
      <c r="E1154" s="338"/>
    </row>
    <row r="1155" ht="19.5" customHeight="1">
      <c r="E1155" s="338"/>
    </row>
    <row r="1156" ht="19.5" customHeight="1">
      <c r="E1156" s="338"/>
    </row>
    <row r="1157" ht="19.5" customHeight="1">
      <c r="E1157" s="338"/>
    </row>
    <row r="1158" ht="19.5" customHeight="1">
      <c r="E1158" s="338"/>
    </row>
    <row r="1159" ht="19.5" customHeight="1">
      <c r="E1159" s="338"/>
    </row>
    <row r="1160" ht="19.5" customHeight="1">
      <c r="E1160" s="338"/>
    </row>
    <row r="1161" ht="19.5" customHeight="1">
      <c r="E1161" s="338"/>
    </row>
    <row r="1162" ht="19.5" customHeight="1">
      <c r="E1162" s="338"/>
    </row>
    <row r="1163" ht="19.5" customHeight="1">
      <c r="E1163" s="338"/>
    </row>
    <row r="1164" ht="19.5" customHeight="1">
      <c r="E1164" s="338"/>
    </row>
    <row r="1165" ht="19.5" customHeight="1">
      <c r="E1165" s="338"/>
    </row>
    <row r="1166" ht="19.5" customHeight="1">
      <c r="E1166" s="338"/>
    </row>
    <row r="1167" ht="19.5" customHeight="1">
      <c r="E1167" s="338"/>
    </row>
    <row r="1168" ht="19.5" customHeight="1">
      <c r="E1168" s="338"/>
    </row>
    <row r="1169" ht="19.5" customHeight="1">
      <c r="E1169" s="338"/>
    </row>
    <row r="1170" ht="19.5" customHeight="1">
      <c r="E1170" s="338"/>
    </row>
    <row r="1171" ht="19.5" customHeight="1">
      <c r="E1171" s="338"/>
    </row>
    <row r="1172" ht="19.5" customHeight="1">
      <c r="E1172" s="338"/>
    </row>
    <row r="1173" ht="19.5" customHeight="1">
      <c r="E1173" s="338"/>
    </row>
    <row r="1174" ht="19.5" customHeight="1">
      <c r="E1174" s="338"/>
    </row>
    <row r="1175" ht="19.5" customHeight="1">
      <c r="E1175" s="338"/>
    </row>
    <row r="1176" ht="19.5" customHeight="1">
      <c r="E1176" s="338"/>
    </row>
    <row r="1177" ht="19.5" customHeight="1">
      <c r="E1177" s="338"/>
    </row>
    <row r="1178" ht="19.5" customHeight="1">
      <c r="E1178" s="338"/>
    </row>
    <row r="1179" ht="19.5" customHeight="1">
      <c r="E1179" s="338"/>
    </row>
    <row r="1180" ht="19.5" customHeight="1">
      <c r="E1180" s="338"/>
    </row>
    <row r="1181" ht="19.5" customHeight="1">
      <c r="E1181" s="338"/>
    </row>
    <row r="1182" ht="19.5" customHeight="1">
      <c r="E1182" s="338"/>
    </row>
    <row r="1183" ht="19.5" customHeight="1">
      <c r="E1183" s="338"/>
    </row>
    <row r="1184" ht="19.5" customHeight="1">
      <c r="E1184" s="338"/>
    </row>
    <row r="1185" ht="19.5" customHeight="1">
      <c r="E1185" s="338"/>
    </row>
    <row r="1186" ht="19.5" customHeight="1">
      <c r="E1186" s="338"/>
    </row>
    <row r="1187" ht="19.5" customHeight="1">
      <c r="E1187" s="338"/>
    </row>
    <row r="1188" ht="19.5" customHeight="1">
      <c r="E1188" s="338"/>
    </row>
    <row r="1189" ht="19.5" customHeight="1">
      <c r="E1189" s="338"/>
    </row>
    <row r="1190" ht="19.5" customHeight="1">
      <c r="E1190" s="338"/>
    </row>
    <row r="1191" ht="19.5" customHeight="1">
      <c r="E1191" s="338"/>
    </row>
    <row r="1192" ht="19.5" customHeight="1">
      <c r="E1192" s="338"/>
    </row>
    <row r="1193" ht="19.5" customHeight="1">
      <c r="E1193" s="338"/>
    </row>
    <row r="1194" ht="19.5" customHeight="1">
      <c r="E1194" s="338"/>
    </row>
    <row r="1195" ht="19.5" customHeight="1">
      <c r="E1195" s="338"/>
    </row>
    <row r="1196" ht="19.5" customHeight="1">
      <c r="E1196" s="338"/>
    </row>
    <row r="1197" ht="19.5" customHeight="1">
      <c r="E1197" s="338"/>
    </row>
    <row r="1198" ht="19.5" customHeight="1">
      <c r="E1198" s="338"/>
    </row>
    <row r="1199" ht="19.5" customHeight="1">
      <c r="E1199" s="338"/>
    </row>
    <row r="1200" ht="19.5" customHeight="1">
      <c r="E1200" s="338"/>
    </row>
    <row r="1201" ht="19.5" customHeight="1">
      <c r="E1201" s="338"/>
    </row>
    <row r="1202" ht="19.5" customHeight="1">
      <c r="E1202" s="338"/>
    </row>
    <row r="1203" ht="19.5" customHeight="1">
      <c r="E1203" s="338"/>
    </row>
    <row r="1204" ht="19.5" customHeight="1">
      <c r="E1204" s="338"/>
    </row>
    <row r="1205" ht="19.5" customHeight="1">
      <c r="E1205" s="338"/>
    </row>
    <row r="1206" ht="19.5" customHeight="1">
      <c r="E1206" s="338"/>
    </row>
    <row r="1207" ht="19.5" customHeight="1">
      <c r="E1207" s="338"/>
    </row>
    <row r="1208" ht="19.5" customHeight="1">
      <c r="E1208" s="338"/>
    </row>
    <row r="1209" ht="19.5" customHeight="1">
      <c r="E1209" s="338"/>
    </row>
    <row r="1210" ht="19.5" customHeight="1">
      <c r="E1210" s="338"/>
    </row>
    <row r="1211" ht="19.5" customHeight="1">
      <c r="E1211" s="338"/>
    </row>
    <row r="1212" ht="19.5" customHeight="1">
      <c r="E1212" s="338"/>
    </row>
    <row r="1213" ht="19.5" customHeight="1">
      <c r="E1213" s="338"/>
    </row>
    <row r="1214" ht="19.5" customHeight="1">
      <c r="E1214" s="338"/>
    </row>
    <row r="1215" ht="19.5" customHeight="1">
      <c r="E1215" s="338"/>
    </row>
    <row r="1216" ht="19.5" customHeight="1">
      <c r="E1216" s="338"/>
    </row>
    <row r="1217" ht="19.5" customHeight="1">
      <c r="E1217" s="338"/>
    </row>
    <row r="1218" ht="19.5" customHeight="1">
      <c r="E1218" s="338"/>
    </row>
    <row r="1219" ht="19.5" customHeight="1">
      <c r="E1219" s="338"/>
    </row>
    <row r="1220" ht="19.5" customHeight="1">
      <c r="E1220" s="338"/>
    </row>
    <row r="1221" ht="19.5" customHeight="1">
      <c r="E1221" s="338"/>
    </row>
    <row r="1222" ht="19.5" customHeight="1">
      <c r="E1222" s="338"/>
    </row>
    <row r="1223" ht="19.5" customHeight="1">
      <c r="E1223" s="338"/>
    </row>
    <row r="1224" ht="19.5" customHeight="1">
      <c r="E1224" s="338"/>
    </row>
    <row r="1225" ht="19.5" customHeight="1">
      <c r="E1225" s="338"/>
    </row>
    <row r="1226" ht="19.5" customHeight="1">
      <c r="E1226" s="338"/>
    </row>
    <row r="1227" ht="19.5" customHeight="1">
      <c r="E1227" s="338"/>
    </row>
    <row r="1228" ht="19.5" customHeight="1">
      <c r="E1228" s="338"/>
    </row>
    <row r="1229" ht="19.5" customHeight="1">
      <c r="E1229" s="338"/>
    </row>
    <row r="1230" ht="19.5" customHeight="1">
      <c r="E1230" s="338"/>
    </row>
    <row r="1231" ht="19.5" customHeight="1">
      <c r="E1231" s="338"/>
    </row>
    <row r="1232" ht="19.5" customHeight="1">
      <c r="E1232" s="338"/>
    </row>
    <row r="1233" ht="19.5" customHeight="1">
      <c r="E1233" s="338"/>
    </row>
    <row r="1234" ht="19.5" customHeight="1">
      <c r="E1234" s="338"/>
    </row>
    <row r="1235" ht="19.5" customHeight="1">
      <c r="E1235" s="338"/>
    </row>
    <row r="1236" ht="19.5" customHeight="1">
      <c r="E1236" s="338"/>
    </row>
    <row r="1237" ht="19.5" customHeight="1">
      <c r="E1237" s="338"/>
    </row>
    <row r="1238" ht="19.5" customHeight="1">
      <c r="E1238" s="338"/>
    </row>
    <row r="1239" ht="19.5" customHeight="1">
      <c r="E1239" s="338"/>
    </row>
    <row r="1240" ht="19.5" customHeight="1">
      <c r="E1240" s="338"/>
    </row>
    <row r="1241" ht="19.5" customHeight="1">
      <c r="E1241" s="338"/>
    </row>
    <row r="1242" ht="19.5" customHeight="1">
      <c r="E1242" s="338"/>
    </row>
    <row r="1243" ht="19.5" customHeight="1">
      <c r="E1243" s="338"/>
    </row>
    <row r="1244" ht="19.5" customHeight="1">
      <c r="E1244" s="338"/>
    </row>
    <row r="1245" ht="19.5" customHeight="1">
      <c r="E1245" s="338"/>
    </row>
    <row r="1246" ht="19.5" customHeight="1">
      <c r="E1246" s="338"/>
    </row>
    <row r="1247" ht="19.5" customHeight="1">
      <c r="E1247" s="338"/>
    </row>
    <row r="1248" ht="19.5" customHeight="1">
      <c r="E1248" s="338"/>
    </row>
    <row r="1249" ht="19.5" customHeight="1">
      <c r="E1249" s="338"/>
    </row>
    <row r="1250" ht="19.5" customHeight="1">
      <c r="E1250" s="338"/>
    </row>
    <row r="1251" ht="19.5" customHeight="1">
      <c r="E1251" s="338"/>
    </row>
    <row r="1252" ht="19.5" customHeight="1">
      <c r="E1252" s="338"/>
    </row>
    <row r="1253" ht="19.5" customHeight="1">
      <c r="E1253" s="338"/>
    </row>
    <row r="1254" ht="19.5" customHeight="1">
      <c r="E1254" s="338"/>
    </row>
    <row r="1255" ht="19.5" customHeight="1">
      <c r="E1255" s="338"/>
    </row>
    <row r="1256" ht="19.5" customHeight="1">
      <c r="E1256" s="338"/>
    </row>
    <row r="1257" ht="19.5" customHeight="1">
      <c r="E1257" s="338"/>
    </row>
    <row r="1258" ht="19.5" customHeight="1">
      <c r="E1258" s="338"/>
    </row>
    <row r="1259" ht="19.5" customHeight="1">
      <c r="E1259" s="338"/>
    </row>
    <row r="1260" ht="19.5" customHeight="1">
      <c r="E1260" s="338"/>
    </row>
    <row r="1261" ht="19.5" customHeight="1">
      <c r="E1261" s="338"/>
    </row>
    <row r="1262" ht="19.5" customHeight="1">
      <c r="E1262" s="338"/>
    </row>
    <row r="1263" ht="19.5" customHeight="1">
      <c r="E1263" s="338"/>
    </row>
    <row r="1264" ht="19.5" customHeight="1">
      <c r="E1264" s="338"/>
    </row>
    <row r="1265" ht="19.5" customHeight="1">
      <c r="E1265" s="338"/>
    </row>
    <row r="1266" ht="19.5" customHeight="1">
      <c r="E1266" s="338"/>
    </row>
    <row r="1267" ht="19.5" customHeight="1">
      <c r="E1267" s="338"/>
    </row>
    <row r="1268" ht="19.5" customHeight="1">
      <c r="E1268" s="338"/>
    </row>
    <row r="1269" ht="19.5" customHeight="1">
      <c r="E1269" s="338"/>
    </row>
    <row r="1270" ht="19.5" customHeight="1">
      <c r="E1270" s="338"/>
    </row>
    <row r="1271" ht="19.5" customHeight="1">
      <c r="E1271" s="338"/>
    </row>
    <row r="1272" ht="19.5" customHeight="1">
      <c r="E1272" s="338"/>
    </row>
    <row r="1273" ht="19.5" customHeight="1">
      <c r="E1273" s="338"/>
    </row>
    <row r="1274" ht="19.5" customHeight="1">
      <c r="E1274" s="338"/>
    </row>
    <row r="1275" ht="19.5" customHeight="1">
      <c r="E1275" s="338"/>
    </row>
    <row r="1276" ht="19.5" customHeight="1">
      <c r="E1276" s="338"/>
    </row>
    <row r="1277" ht="19.5" customHeight="1">
      <c r="E1277" s="338"/>
    </row>
    <row r="1278" ht="19.5" customHeight="1">
      <c r="E1278" s="338"/>
    </row>
    <row r="1279" ht="19.5" customHeight="1">
      <c r="E1279" s="338"/>
    </row>
    <row r="1280" ht="19.5" customHeight="1">
      <c r="E1280" s="338"/>
    </row>
    <row r="1281" ht="19.5" customHeight="1">
      <c r="E1281" s="338"/>
    </row>
    <row r="1282" ht="19.5" customHeight="1">
      <c r="E1282" s="338"/>
    </row>
    <row r="1283" ht="19.5" customHeight="1">
      <c r="E1283" s="338"/>
    </row>
    <row r="1284" ht="19.5" customHeight="1">
      <c r="E1284" s="338"/>
    </row>
    <row r="1285" ht="19.5" customHeight="1">
      <c r="E1285" s="338"/>
    </row>
    <row r="1286" ht="19.5" customHeight="1">
      <c r="E1286" s="338"/>
    </row>
    <row r="1287" ht="19.5" customHeight="1">
      <c r="E1287" s="338"/>
    </row>
    <row r="1288" ht="19.5" customHeight="1">
      <c r="E1288" s="338"/>
    </row>
    <row r="1289" ht="19.5" customHeight="1">
      <c r="E1289" s="338"/>
    </row>
    <row r="1290" ht="19.5" customHeight="1">
      <c r="E1290" s="338"/>
    </row>
    <row r="1291" ht="19.5" customHeight="1">
      <c r="E1291" s="338"/>
    </row>
    <row r="1292" ht="19.5" customHeight="1">
      <c r="E1292" s="338"/>
    </row>
    <row r="1293" ht="19.5" customHeight="1">
      <c r="E1293" s="338"/>
    </row>
    <row r="1294" ht="19.5" customHeight="1">
      <c r="E1294" s="338"/>
    </row>
    <row r="1295" ht="19.5" customHeight="1">
      <c r="E1295" s="338"/>
    </row>
    <row r="1296" ht="19.5" customHeight="1">
      <c r="E1296" s="338"/>
    </row>
    <row r="1297" ht="19.5" customHeight="1">
      <c r="E1297" s="338"/>
    </row>
    <row r="1298" ht="19.5" customHeight="1">
      <c r="E1298" s="338"/>
    </row>
    <row r="1299" ht="19.5" customHeight="1">
      <c r="E1299" s="338"/>
    </row>
    <row r="1300" ht="19.5" customHeight="1">
      <c r="E1300" s="338"/>
    </row>
    <row r="1301" ht="19.5" customHeight="1">
      <c r="E1301" s="338"/>
    </row>
    <row r="1302" ht="19.5" customHeight="1">
      <c r="E1302" s="338"/>
    </row>
    <row r="1303" ht="19.5" customHeight="1">
      <c r="E1303" s="338"/>
    </row>
    <row r="1304" ht="19.5" customHeight="1">
      <c r="E1304" s="338"/>
    </row>
    <row r="1305" ht="19.5" customHeight="1">
      <c r="E1305" s="338"/>
    </row>
    <row r="1306" ht="19.5" customHeight="1">
      <c r="E1306" s="338"/>
    </row>
    <row r="1307" ht="19.5" customHeight="1">
      <c r="E1307" s="338"/>
    </row>
    <row r="1308" ht="19.5" customHeight="1">
      <c r="E1308" s="338"/>
    </row>
    <row r="1309" ht="19.5" customHeight="1">
      <c r="E1309" s="338"/>
    </row>
    <row r="1310" ht="19.5" customHeight="1">
      <c r="E1310" s="338"/>
    </row>
    <row r="1311" ht="19.5" customHeight="1">
      <c r="E1311" s="338"/>
    </row>
    <row r="1312" ht="19.5" customHeight="1">
      <c r="E1312" s="338"/>
    </row>
    <row r="1313" ht="19.5" customHeight="1">
      <c r="E1313" s="338"/>
    </row>
    <row r="1314" ht="19.5" customHeight="1">
      <c r="E1314" s="338"/>
    </row>
    <row r="1315" ht="19.5" customHeight="1">
      <c r="E1315" s="338"/>
    </row>
    <row r="1316" ht="19.5" customHeight="1">
      <c r="E1316" s="338"/>
    </row>
    <row r="1317" ht="19.5" customHeight="1">
      <c r="E1317" s="338"/>
    </row>
    <row r="1318" ht="19.5" customHeight="1">
      <c r="E1318" s="338"/>
    </row>
    <row r="1319" ht="19.5" customHeight="1">
      <c r="E1319" s="338"/>
    </row>
    <row r="1320" ht="19.5" customHeight="1">
      <c r="E1320" s="338"/>
    </row>
    <row r="1321" ht="19.5" customHeight="1">
      <c r="E1321" s="338"/>
    </row>
    <row r="1322" ht="19.5" customHeight="1">
      <c r="E1322" s="338"/>
    </row>
    <row r="1323" ht="19.5" customHeight="1">
      <c r="E1323" s="338"/>
    </row>
    <row r="1324" ht="19.5" customHeight="1">
      <c r="E1324" s="338"/>
    </row>
    <row r="1325" ht="19.5" customHeight="1">
      <c r="E1325" s="338"/>
    </row>
    <row r="1326" ht="19.5" customHeight="1">
      <c r="E1326" s="338"/>
    </row>
    <row r="1327" ht="19.5" customHeight="1">
      <c r="E1327" s="338"/>
    </row>
    <row r="1328" ht="19.5" customHeight="1">
      <c r="E1328" s="338"/>
    </row>
    <row r="1329" ht="19.5" customHeight="1">
      <c r="E1329" s="338"/>
    </row>
    <row r="1330" ht="19.5" customHeight="1">
      <c r="E1330" s="338"/>
    </row>
    <row r="1331" ht="19.5" customHeight="1">
      <c r="E1331" s="338"/>
    </row>
    <row r="1332" ht="19.5" customHeight="1">
      <c r="E1332" s="338"/>
    </row>
    <row r="1333" ht="19.5" customHeight="1">
      <c r="E1333" s="338"/>
    </row>
    <row r="1334" ht="19.5" customHeight="1">
      <c r="E1334" s="338"/>
    </row>
    <row r="1335" ht="19.5" customHeight="1">
      <c r="E1335" s="338"/>
    </row>
    <row r="1336" ht="19.5" customHeight="1">
      <c r="E1336" s="338"/>
    </row>
    <row r="1337" ht="19.5" customHeight="1">
      <c r="E1337" s="338"/>
    </row>
    <row r="1338" ht="19.5" customHeight="1">
      <c r="E1338" s="338"/>
    </row>
    <row r="1339" ht="19.5" customHeight="1">
      <c r="E1339" s="338"/>
    </row>
    <row r="1340" ht="19.5" customHeight="1">
      <c r="E1340" s="338"/>
    </row>
    <row r="1341" ht="19.5" customHeight="1">
      <c r="E1341" s="338"/>
    </row>
    <row r="1342" ht="19.5" customHeight="1">
      <c r="E1342" s="338"/>
    </row>
    <row r="1343" ht="19.5" customHeight="1">
      <c r="E1343" s="338"/>
    </row>
    <row r="1344" ht="19.5" customHeight="1">
      <c r="E1344" s="338"/>
    </row>
    <row r="1345" ht="19.5" customHeight="1">
      <c r="E1345" s="338"/>
    </row>
    <row r="1346" ht="19.5" customHeight="1">
      <c r="E1346" s="338"/>
    </row>
    <row r="1347" ht="19.5" customHeight="1">
      <c r="E1347" s="338"/>
    </row>
    <row r="1348" ht="19.5" customHeight="1">
      <c r="E1348" s="338"/>
    </row>
    <row r="1349" ht="19.5" customHeight="1">
      <c r="E1349" s="338"/>
    </row>
    <row r="1350" ht="19.5" customHeight="1">
      <c r="E1350" s="338"/>
    </row>
    <row r="1351" ht="19.5" customHeight="1">
      <c r="E1351" s="338"/>
    </row>
    <row r="1352" ht="19.5" customHeight="1">
      <c r="E1352" s="338"/>
    </row>
    <row r="1353" ht="19.5" customHeight="1">
      <c r="E1353" s="338"/>
    </row>
    <row r="1354" ht="19.5" customHeight="1">
      <c r="E1354" s="338"/>
    </row>
    <row r="1355" ht="19.5" customHeight="1">
      <c r="E1355" s="338"/>
    </row>
    <row r="1356" ht="19.5" customHeight="1">
      <c r="E1356" s="338"/>
    </row>
    <row r="1357" ht="19.5" customHeight="1">
      <c r="E1357" s="338"/>
    </row>
    <row r="1358" ht="19.5" customHeight="1">
      <c r="E1358" s="338"/>
    </row>
    <row r="1359" ht="19.5" customHeight="1">
      <c r="E1359" s="338"/>
    </row>
    <row r="1360" ht="19.5" customHeight="1">
      <c r="E1360" s="338"/>
    </row>
    <row r="1361" ht="19.5" customHeight="1">
      <c r="E1361" s="338"/>
    </row>
    <row r="1362" ht="19.5" customHeight="1">
      <c r="E1362" s="338"/>
    </row>
    <row r="1363" ht="19.5" customHeight="1">
      <c r="E1363" s="338"/>
    </row>
    <row r="1364" ht="19.5" customHeight="1">
      <c r="E1364" s="338"/>
    </row>
    <row r="1365" ht="19.5" customHeight="1">
      <c r="E1365" s="338"/>
    </row>
    <row r="1366" ht="19.5" customHeight="1">
      <c r="E1366" s="338"/>
    </row>
    <row r="1367" ht="19.5" customHeight="1">
      <c r="E1367" s="338"/>
    </row>
    <row r="1368" ht="19.5" customHeight="1">
      <c r="E1368" s="338"/>
    </row>
    <row r="1369" ht="19.5" customHeight="1">
      <c r="E1369" s="338"/>
    </row>
    <row r="1370" ht="19.5" customHeight="1">
      <c r="E1370" s="338"/>
    </row>
    <row r="1371" ht="19.5" customHeight="1">
      <c r="E1371" s="338"/>
    </row>
    <row r="1372" ht="19.5" customHeight="1">
      <c r="E1372" s="338"/>
    </row>
    <row r="1373" ht="19.5" customHeight="1">
      <c r="E1373" s="338"/>
    </row>
    <row r="1374" ht="19.5" customHeight="1">
      <c r="E1374" s="338"/>
    </row>
    <row r="1375" ht="19.5" customHeight="1">
      <c r="E1375" s="338"/>
    </row>
    <row r="1376" ht="19.5" customHeight="1">
      <c r="E1376" s="338"/>
    </row>
    <row r="1377" ht="19.5" customHeight="1">
      <c r="E1377" s="338"/>
    </row>
    <row r="1378" ht="19.5" customHeight="1">
      <c r="E1378" s="338"/>
    </row>
    <row r="1379" ht="19.5" customHeight="1">
      <c r="E1379" s="338"/>
    </row>
    <row r="1380" ht="19.5" customHeight="1">
      <c r="E1380" s="338"/>
    </row>
    <row r="1381" ht="19.5" customHeight="1">
      <c r="E1381" s="338"/>
    </row>
    <row r="1382" ht="19.5" customHeight="1">
      <c r="E1382" s="338"/>
    </row>
    <row r="1383" ht="19.5" customHeight="1">
      <c r="E1383" s="338"/>
    </row>
    <row r="1384" ht="19.5" customHeight="1">
      <c r="E1384" s="338"/>
    </row>
    <row r="1385" ht="19.5" customHeight="1">
      <c r="E1385" s="338"/>
    </row>
    <row r="1386" ht="19.5" customHeight="1">
      <c r="E1386" s="338"/>
    </row>
    <row r="1387" ht="19.5" customHeight="1">
      <c r="E1387" s="338"/>
    </row>
    <row r="1388" ht="19.5" customHeight="1">
      <c r="E1388" s="338"/>
    </row>
    <row r="1389" ht="19.5" customHeight="1">
      <c r="E1389" s="338"/>
    </row>
    <row r="1390" ht="19.5" customHeight="1">
      <c r="E1390" s="338"/>
    </row>
    <row r="1391" ht="19.5" customHeight="1">
      <c r="E1391" s="338"/>
    </row>
    <row r="1392" ht="19.5" customHeight="1">
      <c r="E1392" s="338"/>
    </row>
    <row r="1393" ht="19.5" customHeight="1">
      <c r="E1393" s="338"/>
    </row>
    <row r="1394" ht="19.5" customHeight="1">
      <c r="E1394" s="338"/>
    </row>
    <row r="1395" ht="19.5" customHeight="1">
      <c r="E1395" s="338"/>
    </row>
    <row r="1396" ht="19.5" customHeight="1">
      <c r="E1396" s="338"/>
    </row>
    <row r="1397" ht="19.5" customHeight="1">
      <c r="E1397" s="338"/>
    </row>
    <row r="1398" ht="19.5" customHeight="1">
      <c r="E1398" s="338"/>
    </row>
    <row r="1399" ht="19.5" customHeight="1">
      <c r="E1399" s="338"/>
    </row>
    <row r="1400" ht="19.5" customHeight="1">
      <c r="E1400" s="338"/>
    </row>
    <row r="1401" ht="19.5" customHeight="1">
      <c r="E1401" s="338"/>
    </row>
    <row r="1402" ht="19.5" customHeight="1">
      <c r="E1402" s="338"/>
    </row>
    <row r="1403" ht="19.5" customHeight="1">
      <c r="E1403" s="338"/>
    </row>
    <row r="1404" ht="19.5" customHeight="1">
      <c r="E1404" s="338"/>
    </row>
    <row r="1405" ht="19.5" customHeight="1">
      <c r="E1405" s="338"/>
    </row>
    <row r="1406" ht="19.5" customHeight="1">
      <c r="E1406" s="338"/>
    </row>
    <row r="1407" ht="19.5" customHeight="1">
      <c r="E1407" s="338"/>
    </row>
    <row r="1408" ht="19.5" customHeight="1">
      <c r="E1408" s="338"/>
    </row>
    <row r="1409" ht="19.5" customHeight="1">
      <c r="E1409" s="338"/>
    </row>
    <row r="1410" ht="19.5" customHeight="1">
      <c r="E1410" s="338"/>
    </row>
    <row r="1411" ht="19.5" customHeight="1">
      <c r="E1411" s="338"/>
    </row>
    <row r="1412" ht="19.5" customHeight="1">
      <c r="E1412" s="338"/>
    </row>
    <row r="1413" ht="19.5" customHeight="1">
      <c r="E1413" s="338"/>
    </row>
    <row r="1414" ht="19.5" customHeight="1">
      <c r="E1414" s="338"/>
    </row>
    <row r="1415" ht="19.5" customHeight="1">
      <c r="E1415" s="338"/>
    </row>
    <row r="1416" ht="19.5" customHeight="1">
      <c r="E1416" s="338"/>
    </row>
    <row r="1417" ht="19.5" customHeight="1">
      <c r="E1417" s="338"/>
    </row>
    <row r="1418" ht="19.5" customHeight="1">
      <c r="E1418" s="338"/>
    </row>
    <row r="1419" ht="19.5" customHeight="1">
      <c r="E1419" s="338"/>
    </row>
    <row r="1420" ht="19.5" customHeight="1">
      <c r="E1420" s="338"/>
    </row>
    <row r="1421" ht="19.5" customHeight="1">
      <c r="E1421" s="338"/>
    </row>
    <row r="1422" ht="19.5" customHeight="1">
      <c r="E1422" s="338"/>
    </row>
    <row r="1423" ht="19.5" customHeight="1">
      <c r="E1423" s="338"/>
    </row>
    <row r="1424" ht="19.5" customHeight="1">
      <c r="E1424" s="338"/>
    </row>
    <row r="1425" ht="19.5" customHeight="1">
      <c r="E1425" s="338"/>
    </row>
    <row r="1426" ht="19.5" customHeight="1">
      <c r="E1426" s="338"/>
    </row>
    <row r="1427" ht="19.5" customHeight="1">
      <c r="E1427" s="338"/>
    </row>
    <row r="1428" ht="19.5" customHeight="1">
      <c r="E1428" s="338"/>
    </row>
    <row r="1429" ht="19.5" customHeight="1">
      <c r="E1429" s="338"/>
    </row>
    <row r="1430" ht="19.5" customHeight="1">
      <c r="E1430" s="338"/>
    </row>
    <row r="1431" ht="19.5" customHeight="1">
      <c r="E1431" s="338"/>
    </row>
    <row r="1432" ht="19.5" customHeight="1">
      <c r="E1432" s="338"/>
    </row>
    <row r="1433" ht="19.5" customHeight="1">
      <c r="E1433" s="338"/>
    </row>
    <row r="1434" ht="19.5" customHeight="1">
      <c r="E1434" s="338"/>
    </row>
    <row r="1435" ht="19.5" customHeight="1">
      <c r="E1435" s="338"/>
    </row>
    <row r="1436" ht="19.5" customHeight="1">
      <c r="E1436" s="338"/>
    </row>
    <row r="1437" ht="19.5" customHeight="1">
      <c r="E1437" s="338"/>
    </row>
    <row r="1438" ht="19.5" customHeight="1">
      <c r="E1438" s="338"/>
    </row>
    <row r="1439" ht="19.5" customHeight="1">
      <c r="E1439" s="338"/>
    </row>
    <row r="1440" ht="19.5" customHeight="1">
      <c r="E1440" s="338"/>
    </row>
    <row r="1441" ht="19.5" customHeight="1">
      <c r="E1441" s="338"/>
    </row>
    <row r="1442" ht="19.5" customHeight="1">
      <c r="E1442" s="338"/>
    </row>
    <row r="1443" ht="19.5" customHeight="1">
      <c r="E1443" s="338"/>
    </row>
    <row r="1444" ht="19.5" customHeight="1">
      <c r="E1444" s="338"/>
    </row>
    <row r="1445" ht="19.5" customHeight="1">
      <c r="E1445" s="338"/>
    </row>
    <row r="1446" ht="19.5" customHeight="1">
      <c r="E1446" s="338"/>
    </row>
    <row r="1447" ht="19.5" customHeight="1">
      <c r="E1447" s="338"/>
    </row>
    <row r="1448" ht="19.5" customHeight="1">
      <c r="E1448" s="338"/>
    </row>
    <row r="1449" ht="19.5" customHeight="1">
      <c r="E1449" s="338"/>
    </row>
    <row r="1450" ht="19.5" customHeight="1">
      <c r="E1450" s="338"/>
    </row>
    <row r="1451" ht="19.5" customHeight="1">
      <c r="E1451" s="338"/>
    </row>
    <row r="1452" ht="19.5" customHeight="1">
      <c r="E1452" s="338"/>
    </row>
    <row r="1453" ht="19.5" customHeight="1">
      <c r="E1453" s="338"/>
    </row>
    <row r="1454" ht="19.5" customHeight="1">
      <c r="E1454" s="338"/>
    </row>
    <row r="1455" ht="19.5" customHeight="1">
      <c r="E1455" s="338"/>
    </row>
    <row r="1456" ht="19.5" customHeight="1">
      <c r="E1456" s="338"/>
    </row>
    <row r="1457" ht="19.5" customHeight="1">
      <c r="E1457" s="338"/>
    </row>
    <row r="1458" ht="19.5" customHeight="1">
      <c r="E1458" s="338"/>
    </row>
    <row r="1459" ht="19.5" customHeight="1">
      <c r="E1459" s="338"/>
    </row>
    <row r="1460" ht="19.5" customHeight="1">
      <c r="E1460" s="338"/>
    </row>
    <row r="1461" ht="19.5" customHeight="1">
      <c r="E1461" s="338"/>
    </row>
    <row r="1462" ht="19.5" customHeight="1">
      <c r="E1462" s="338"/>
    </row>
    <row r="1463" ht="19.5" customHeight="1">
      <c r="E1463" s="338"/>
    </row>
    <row r="1464" ht="19.5" customHeight="1">
      <c r="E1464" s="338"/>
    </row>
    <row r="1465" ht="19.5" customHeight="1">
      <c r="E1465" s="338"/>
    </row>
    <row r="1466" ht="19.5" customHeight="1">
      <c r="E1466" s="338"/>
    </row>
    <row r="1467" ht="19.5" customHeight="1">
      <c r="E1467" s="338"/>
    </row>
    <row r="1468" ht="19.5" customHeight="1">
      <c r="E1468" s="338"/>
    </row>
    <row r="1469" ht="19.5" customHeight="1">
      <c r="E1469" s="338"/>
    </row>
    <row r="1470" ht="19.5" customHeight="1">
      <c r="E1470" s="338"/>
    </row>
    <row r="1471" ht="19.5" customHeight="1">
      <c r="E1471" s="338"/>
    </row>
    <row r="1472" ht="19.5" customHeight="1">
      <c r="E1472" s="338"/>
    </row>
    <row r="1473" ht="19.5" customHeight="1">
      <c r="E1473" s="338"/>
    </row>
    <row r="1474" ht="19.5" customHeight="1">
      <c r="E1474" s="338"/>
    </row>
    <row r="1475" ht="19.5" customHeight="1">
      <c r="E1475" s="338"/>
    </row>
    <row r="1476" ht="19.5" customHeight="1">
      <c r="E1476" s="338"/>
    </row>
    <row r="1477" ht="19.5" customHeight="1">
      <c r="E1477" s="338"/>
    </row>
    <row r="1478" ht="19.5" customHeight="1">
      <c r="E1478" s="338"/>
    </row>
    <row r="1479" ht="19.5" customHeight="1">
      <c r="E1479" s="338"/>
    </row>
    <row r="1480" ht="19.5" customHeight="1">
      <c r="E1480" s="338"/>
    </row>
    <row r="1481" ht="19.5" customHeight="1">
      <c r="E1481" s="338"/>
    </row>
    <row r="1482" ht="19.5" customHeight="1">
      <c r="E1482" s="338"/>
    </row>
    <row r="1483" ht="19.5" customHeight="1">
      <c r="E1483" s="338"/>
    </row>
    <row r="1484" ht="19.5" customHeight="1">
      <c r="E1484" s="338"/>
    </row>
    <row r="1485" ht="19.5" customHeight="1">
      <c r="E1485" s="338"/>
    </row>
    <row r="1486" ht="19.5" customHeight="1">
      <c r="E1486" s="338"/>
    </row>
    <row r="1487" ht="19.5" customHeight="1">
      <c r="E1487" s="338"/>
    </row>
    <row r="1488" ht="19.5" customHeight="1">
      <c r="E1488" s="338"/>
    </row>
    <row r="1489" ht="19.5" customHeight="1">
      <c r="E1489" s="338"/>
    </row>
    <row r="1490" ht="19.5" customHeight="1">
      <c r="E1490" s="338"/>
    </row>
    <row r="1491" ht="19.5" customHeight="1">
      <c r="E1491" s="338"/>
    </row>
    <row r="1492" ht="19.5" customHeight="1">
      <c r="E1492" s="338"/>
    </row>
    <row r="1493" ht="19.5" customHeight="1">
      <c r="E1493" s="338"/>
    </row>
    <row r="1494" ht="19.5" customHeight="1">
      <c r="E1494" s="338"/>
    </row>
    <row r="1495" ht="19.5" customHeight="1">
      <c r="E1495" s="338"/>
    </row>
    <row r="1496" ht="19.5" customHeight="1">
      <c r="E1496" s="338"/>
    </row>
    <row r="1497" ht="19.5" customHeight="1">
      <c r="E1497" s="338"/>
    </row>
    <row r="1498" ht="19.5" customHeight="1">
      <c r="E1498" s="338"/>
    </row>
    <row r="1499" ht="19.5" customHeight="1">
      <c r="E1499" s="338"/>
    </row>
    <row r="1500" ht="19.5" customHeight="1">
      <c r="E1500" s="338"/>
    </row>
    <row r="1501" ht="19.5" customHeight="1">
      <c r="E1501" s="338"/>
    </row>
    <row r="1502" ht="19.5" customHeight="1">
      <c r="E1502" s="338"/>
    </row>
    <row r="1503" ht="19.5" customHeight="1">
      <c r="E1503" s="338"/>
    </row>
    <row r="1504" ht="19.5" customHeight="1">
      <c r="E1504" s="338"/>
    </row>
    <row r="1505" ht="19.5" customHeight="1">
      <c r="E1505" s="338"/>
    </row>
    <row r="1506" ht="19.5" customHeight="1">
      <c r="E1506" s="338"/>
    </row>
    <row r="1507" ht="19.5" customHeight="1">
      <c r="E1507" s="338"/>
    </row>
    <row r="1508" ht="19.5" customHeight="1">
      <c r="E1508" s="338"/>
    </row>
    <row r="1509" ht="19.5" customHeight="1">
      <c r="E1509" s="338"/>
    </row>
    <row r="1510" ht="19.5" customHeight="1">
      <c r="E1510" s="338"/>
    </row>
    <row r="1511" ht="19.5" customHeight="1">
      <c r="E1511" s="338"/>
    </row>
    <row r="1512" ht="19.5" customHeight="1">
      <c r="E1512" s="338"/>
    </row>
    <row r="1513" ht="19.5" customHeight="1">
      <c r="E1513" s="338"/>
    </row>
    <row r="1514" ht="19.5" customHeight="1">
      <c r="E1514" s="338"/>
    </row>
    <row r="1515" ht="19.5" customHeight="1">
      <c r="E1515" s="338"/>
    </row>
    <row r="1516" ht="19.5" customHeight="1">
      <c r="E1516" s="338"/>
    </row>
    <row r="1517" ht="19.5" customHeight="1">
      <c r="E1517" s="338"/>
    </row>
    <row r="1518" ht="19.5" customHeight="1">
      <c r="E1518" s="338"/>
    </row>
    <row r="1519" ht="19.5" customHeight="1">
      <c r="E1519" s="338"/>
    </row>
    <row r="1520" ht="19.5" customHeight="1">
      <c r="E1520" s="338"/>
    </row>
    <row r="1521" ht="19.5" customHeight="1">
      <c r="E1521" s="338"/>
    </row>
    <row r="1522" ht="19.5" customHeight="1">
      <c r="E1522" s="338"/>
    </row>
    <row r="1523" ht="19.5" customHeight="1">
      <c r="E1523" s="338"/>
    </row>
    <row r="1524" ht="19.5" customHeight="1">
      <c r="E1524" s="338"/>
    </row>
    <row r="1525" ht="19.5" customHeight="1">
      <c r="E1525" s="338"/>
    </row>
    <row r="1526" ht="19.5" customHeight="1">
      <c r="E1526" s="338"/>
    </row>
    <row r="1527" ht="19.5" customHeight="1">
      <c r="E1527" s="338"/>
    </row>
    <row r="1528" ht="19.5" customHeight="1">
      <c r="E1528" s="338"/>
    </row>
    <row r="1529" ht="19.5" customHeight="1">
      <c r="E1529" s="338"/>
    </row>
    <row r="1530" ht="19.5" customHeight="1">
      <c r="E1530" s="338"/>
    </row>
    <row r="1531" ht="19.5" customHeight="1">
      <c r="E1531" s="338"/>
    </row>
    <row r="1532" ht="19.5" customHeight="1">
      <c r="E1532" s="338"/>
    </row>
    <row r="1533" ht="19.5" customHeight="1">
      <c r="E1533" s="338"/>
    </row>
    <row r="1534" ht="19.5" customHeight="1">
      <c r="E1534" s="338"/>
    </row>
    <row r="1535" ht="19.5" customHeight="1">
      <c r="E1535" s="338"/>
    </row>
    <row r="1536" ht="19.5" customHeight="1">
      <c r="E1536" s="338"/>
    </row>
    <row r="1537" ht="19.5" customHeight="1">
      <c r="E1537" s="338"/>
    </row>
    <row r="1538" ht="19.5" customHeight="1">
      <c r="E1538" s="338"/>
    </row>
    <row r="1539" ht="19.5" customHeight="1">
      <c r="E1539" s="338"/>
    </row>
    <row r="1540" ht="19.5" customHeight="1">
      <c r="E1540" s="338"/>
    </row>
    <row r="1541" ht="19.5" customHeight="1">
      <c r="E1541" s="338"/>
    </row>
    <row r="1542" ht="19.5" customHeight="1">
      <c r="E1542" s="338"/>
    </row>
    <row r="1543" ht="19.5" customHeight="1">
      <c r="E1543" s="338"/>
    </row>
    <row r="1544" ht="19.5" customHeight="1">
      <c r="E1544" s="338"/>
    </row>
    <row r="1545" ht="19.5" customHeight="1">
      <c r="E1545" s="338"/>
    </row>
    <row r="1546" ht="19.5" customHeight="1">
      <c r="E1546" s="338"/>
    </row>
    <row r="1547" ht="19.5" customHeight="1">
      <c r="E1547" s="338"/>
    </row>
    <row r="1548" ht="19.5" customHeight="1">
      <c r="E1548" s="338"/>
    </row>
    <row r="1549" ht="19.5" customHeight="1">
      <c r="E1549" s="338"/>
    </row>
    <row r="1550" ht="19.5" customHeight="1">
      <c r="E1550" s="338"/>
    </row>
    <row r="1551" ht="19.5" customHeight="1">
      <c r="E1551" s="338"/>
    </row>
    <row r="1552" ht="19.5" customHeight="1">
      <c r="E1552" s="338"/>
    </row>
    <row r="1553" ht="19.5" customHeight="1">
      <c r="E1553" s="338"/>
    </row>
    <row r="1554" ht="19.5" customHeight="1">
      <c r="E1554" s="338"/>
    </row>
    <row r="1555" ht="19.5" customHeight="1">
      <c r="E1555" s="338"/>
    </row>
    <row r="1556" ht="19.5" customHeight="1">
      <c r="E1556" s="338"/>
    </row>
    <row r="1557" ht="19.5" customHeight="1">
      <c r="E1557" s="338"/>
    </row>
    <row r="1558" ht="19.5" customHeight="1">
      <c r="E1558" s="338"/>
    </row>
    <row r="1559" ht="19.5" customHeight="1">
      <c r="E1559" s="338"/>
    </row>
    <row r="1560" ht="19.5" customHeight="1">
      <c r="E1560" s="338"/>
    </row>
    <row r="1561" ht="19.5" customHeight="1">
      <c r="E1561" s="338"/>
    </row>
    <row r="1562" ht="19.5" customHeight="1">
      <c r="E1562" s="338"/>
    </row>
    <row r="1563" ht="19.5" customHeight="1">
      <c r="E1563" s="338"/>
    </row>
    <row r="1564" ht="19.5" customHeight="1">
      <c r="E1564" s="338"/>
    </row>
    <row r="1565" ht="19.5" customHeight="1">
      <c r="E1565" s="338"/>
    </row>
    <row r="1566" ht="19.5" customHeight="1">
      <c r="E1566" s="338"/>
    </row>
    <row r="1567" ht="19.5" customHeight="1">
      <c r="E1567" s="338"/>
    </row>
    <row r="1568" ht="19.5" customHeight="1">
      <c r="E1568" s="338"/>
    </row>
    <row r="1569" ht="19.5" customHeight="1">
      <c r="E1569" s="338"/>
    </row>
    <row r="1570" ht="19.5" customHeight="1">
      <c r="E1570" s="338"/>
    </row>
    <row r="1571" ht="19.5" customHeight="1">
      <c r="E1571" s="338"/>
    </row>
    <row r="1572" ht="19.5" customHeight="1">
      <c r="E1572" s="338"/>
    </row>
    <row r="1573" ht="19.5" customHeight="1">
      <c r="E1573" s="338"/>
    </row>
    <row r="1574" ht="19.5" customHeight="1">
      <c r="E1574" s="338"/>
    </row>
    <row r="1575" ht="19.5" customHeight="1">
      <c r="E1575" s="338"/>
    </row>
    <row r="1576" ht="19.5" customHeight="1">
      <c r="E1576" s="338"/>
    </row>
    <row r="1577" ht="19.5" customHeight="1">
      <c r="E1577" s="338"/>
    </row>
    <row r="1578" ht="19.5" customHeight="1">
      <c r="E1578" s="338"/>
    </row>
    <row r="1579" ht="19.5" customHeight="1">
      <c r="E1579" s="338"/>
    </row>
    <row r="1580" ht="19.5" customHeight="1">
      <c r="E1580" s="338"/>
    </row>
    <row r="1581" ht="19.5" customHeight="1">
      <c r="E1581" s="338"/>
    </row>
    <row r="1582" ht="19.5" customHeight="1">
      <c r="E1582" s="338"/>
    </row>
    <row r="1583" ht="19.5" customHeight="1">
      <c r="E1583" s="338"/>
    </row>
    <row r="1584" ht="19.5" customHeight="1">
      <c r="E1584" s="338"/>
    </row>
    <row r="1585" ht="19.5" customHeight="1">
      <c r="E1585" s="338"/>
    </row>
    <row r="1586" ht="19.5" customHeight="1">
      <c r="E1586" s="338"/>
    </row>
    <row r="1587" ht="19.5" customHeight="1">
      <c r="E1587" s="338"/>
    </row>
    <row r="1588" ht="19.5" customHeight="1">
      <c r="E1588" s="338"/>
    </row>
    <row r="1589" ht="19.5" customHeight="1">
      <c r="E1589" s="338"/>
    </row>
    <row r="1590" ht="19.5" customHeight="1">
      <c r="E1590" s="338"/>
    </row>
    <row r="1591" ht="19.5" customHeight="1">
      <c r="E1591" s="338"/>
    </row>
    <row r="1592" ht="19.5" customHeight="1">
      <c r="E1592" s="338"/>
    </row>
    <row r="1593" ht="19.5" customHeight="1">
      <c r="E1593" s="338"/>
    </row>
    <row r="1594" ht="19.5" customHeight="1">
      <c r="E1594" s="338"/>
    </row>
    <row r="1595" ht="19.5" customHeight="1">
      <c r="E1595" s="338"/>
    </row>
    <row r="1596" ht="19.5" customHeight="1">
      <c r="E1596" s="338"/>
    </row>
    <row r="1597" ht="19.5" customHeight="1">
      <c r="E1597" s="338"/>
    </row>
    <row r="1598" ht="19.5" customHeight="1">
      <c r="E1598" s="338"/>
    </row>
    <row r="1599" ht="19.5" customHeight="1">
      <c r="E1599" s="338"/>
    </row>
    <row r="1600" ht="19.5" customHeight="1">
      <c r="E1600" s="338"/>
    </row>
    <row r="1601" ht="19.5" customHeight="1">
      <c r="E1601" s="338"/>
    </row>
    <row r="1602" ht="19.5" customHeight="1">
      <c r="E1602" s="338"/>
    </row>
    <row r="1603" ht="19.5" customHeight="1">
      <c r="E1603" s="338"/>
    </row>
    <row r="1604" ht="19.5" customHeight="1">
      <c r="E1604" s="338"/>
    </row>
    <row r="1605" ht="19.5" customHeight="1">
      <c r="E1605" s="338"/>
    </row>
    <row r="1606" ht="19.5" customHeight="1">
      <c r="E1606" s="338"/>
    </row>
    <row r="1607" ht="19.5" customHeight="1">
      <c r="E1607" s="338"/>
    </row>
    <row r="1608" ht="19.5" customHeight="1">
      <c r="E1608" s="338"/>
    </row>
    <row r="1609" ht="19.5" customHeight="1">
      <c r="E1609" s="338"/>
    </row>
    <row r="1610" ht="19.5" customHeight="1">
      <c r="E1610" s="338"/>
    </row>
    <row r="1611" ht="19.5" customHeight="1">
      <c r="E1611" s="338"/>
    </row>
    <row r="1612" ht="19.5" customHeight="1">
      <c r="E1612" s="338"/>
    </row>
    <row r="1613" ht="19.5" customHeight="1">
      <c r="E1613" s="338"/>
    </row>
    <row r="1614" ht="19.5" customHeight="1">
      <c r="E1614" s="338"/>
    </row>
    <row r="1615" ht="19.5" customHeight="1">
      <c r="E1615" s="338"/>
    </row>
    <row r="1616" ht="19.5" customHeight="1">
      <c r="E1616" s="338"/>
    </row>
    <row r="1617" ht="19.5" customHeight="1">
      <c r="E1617" s="338"/>
    </row>
    <row r="1618" ht="19.5" customHeight="1">
      <c r="E1618" s="338"/>
    </row>
    <row r="1619" ht="19.5" customHeight="1">
      <c r="E1619" s="338"/>
    </row>
    <row r="1620" ht="19.5" customHeight="1">
      <c r="E1620" s="338"/>
    </row>
    <row r="1621" ht="19.5" customHeight="1">
      <c r="E1621" s="338"/>
    </row>
    <row r="1622" ht="19.5" customHeight="1">
      <c r="E1622" s="338"/>
    </row>
    <row r="1623" ht="19.5" customHeight="1">
      <c r="E1623" s="338"/>
    </row>
    <row r="1624" ht="19.5" customHeight="1">
      <c r="E1624" s="338"/>
    </row>
    <row r="1625" ht="19.5" customHeight="1">
      <c r="E1625" s="338"/>
    </row>
    <row r="1626" ht="19.5" customHeight="1">
      <c r="E1626" s="338"/>
    </row>
    <row r="1627" ht="19.5" customHeight="1">
      <c r="E1627" s="338"/>
    </row>
    <row r="1628" ht="19.5" customHeight="1">
      <c r="E1628" s="338"/>
    </row>
    <row r="1629" ht="19.5" customHeight="1">
      <c r="E1629" s="338"/>
    </row>
    <row r="1630" ht="19.5" customHeight="1">
      <c r="E1630" s="338"/>
    </row>
    <row r="1631" ht="19.5" customHeight="1">
      <c r="E1631" s="338"/>
    </row>
    <row r="1632" ht="19.5" customHeight="1">
      <c r="E1632" s="338"/>
    </row>
    <row r="1633" ht="19.5" customHeight="1">
      <c r="E1633" s="338"/>
    </row>
    <row r="1634" ht="19.5" customHeight="1">
      <c r="E1634" s="338"/>
    </row>
    <row r="1635" ht="19.5" customHeight="1">
      <c r="E1635" s="338"/>
    </row>
    <row r="1636" ht="19.5" customHeight="1">
      <c r="E1636" s="338"/>
    </row>
    <row r="1637" ht="19.5" customHeight="1">
      <c r="E1637" s="338"/>
    </row>
    <row r="1638" ht="19.5" customHeight="1">
      <c r="E1638" s="338"/>
    </row>
    <row r="1639" ht="19.5" customHeight="1">
      <c r="E1639" s="338"/>
    </row>
    <row r="1640" ht="19.5" customHeight="1">
      <c r="E1640" s="338"/>
    </row>
    <row r="1641" ht="19.5" customHeight="1">
      <c r="E1641" s="338"/>
    </row>
    <row r="1642" ht="19.5" customHeight="1">
      <c r="E1642" s="338"/>
    </row>
    <row r="1643" ht="19.5" customHeight="1">
      <c r="E1643" s="338"/>
    </row>
    <row r="1644" ht="19.5" customHeight="1">
      <c r="E1644" s="338"/>
    </row>
    <row r="1645" ht="19.5" customHeight="1">
      <c r="E1645" s="338"/>
    </row>
    <row r="1646" ht="19.5" customHeight="1">
      <c r="E1646" s="338"/>
    </row>
    <row r="1647" ht="19.5" customHeight="1">
      <c r="E1647" s="338"/>
    </row>
    <row r="1648" ht="19.5" customHeight="1">
      <c r="E1648" s="338"/>
    </row>
    <row r="1649" ht="19.5" customHeight="1">
      <c r="E1649" s="338"/>
    </row>
    <row r="1650" ht="19.5" customHeight="1">
      <c r="E1650" s="338"/>
    </row>
    <row r="1651" ht="19.5" customHeight="1">
      <c r="E1651" s="338"/>
    </row>
    <row r="1652" ht="19.5" customHeight="1">
      <c r="E1652" s="338"/>
    </row>
    <row r="1653" ht="19.5" customHeight="1">
      <c r="E1653" s="338"/>
    </row>
    <row r="1654" ht="19.5" customHeight="1">
      <c r="E1654" s="338"/>
    </row>
    <row r="1655" ht="19.5" customHeight="1">
      <c r="E1655" s="338"/>
    </row>
    <row r="1656" ht="19.5" customHeight="1">
      <c r="E1656" s="338"/>
    </row>
    <row r="1657" ht="19.5" customHeight="1">
      <c r="E1657" s="338"/>
    </row>
    <row r="1658" ht="19.5" customHeight="1">
      <c r="E1658" s="338"/>
    </row>
    <row r="1659" ht="19.5" customHeight="1">
      <c r="E1659" s="338"/>
    </row>
    <row r="1660" ht="19.5" customHeight="1">
      <c r="E1660" s="338"/>
    </row>
    <row r="1661" ht="19.5" customHeight="1">
      <c r="E1661" s="338"/>
    </row>
    <row r="1662" ht="19.5" customHeight="1">
      <c r="E1662" s="338"/>
    </row>
    <row r="1663" ht="19.5" customHeight="1">
      <c r="E1663" s="338"/>
    </row>
    <row r="1664" ht="19.5" customHeight="1">
      <c r="E1664" s="338"/>
    </row>
    <row r="1665" ht="19.5" customHeight="1">
      <c r="E1665" s="338"/>
    </row>
    <row r="1666" ht="19.5" customHeight="1">
      <c r="E1666" s="338"/>
    </row>
    <row r="1667" ht="19.5" customHeight="1">
      <c r="E1667" s="338"/>
    </row>
    <row r="1668" ht="19.5" customHeight="1">
      <c r="E1668" s="338"/>
    </row>
    <row r="1669" ht="19.5" customHeight="1">
      <c r="E1669" s="338"/>
    </row>
    <row r="1670" ht="19.5" customHeight="1">
      <c r="E1670" s="338"/>
    </row>
    <row r="1671" ht="19.5" customHeight="1">
      <c r="E1671" s="338"/>
    </row>
    <row r="1672" ht="19.5" customHeight="1">
      <c r="E1672" s="338"/>
    </row>
    <row r="1673" ht="19.5" customHeight="1">
      <c r="E1673" s="338"/>
    </row>
    <row r="1674" ht="19.5" customHeight="1">
      <c r="E1674" s="338"/>
    </row>
    <row r="1675" ht="19.5" customHeight="1">
      <c r="E1675" s="338"/>
    </row>
    <row r="1676" ht="19.5" customHeight="1">
      <c r="E1676" s="338"/>
    </row>
    <row r="1677" ht="19.5" customHeight="1">
      <c r="E1677" s="338"/>
    </row>
    <row r="1678" ht="19.5" customHeight="1">
      <c r="E1678" s="338"/>
    </row>
    <row r="1679" ht="19.5" customHeight="1">
      <c r="E1679" s="338"/>
    </row>
    <row r="1680" ht="19.5" customHeight="1">
      <c r="E1680" s="338"/>
    </row>
    <row r="1681" ht="19.5" customHeight="1">
      <c r="E1681" s="338"/>
    </row>
    <row r="1682" ht="19.5" customHeight="1">
      <c r="E1682" s="338"/>
    </row>
    <row r="1683" ht="19.5" customHeight="1">
      <c r="E1683" s="338"/>
    </row>
    <row r="1684" ht="19.5" customHeight="1">
      <c r="E1684" s="338"/>
    </row>
    <row r="1685" ht="19.5" customHeight="1">
      <c r="E1685" s="338"/>
    </row>
    <row r="1686" ht="19.5" customHeight="1">
      <c r="E1686" s="338"/>
    </row>
    <row r="1687" ht="19.5" customHeight="1">
      <c r="E1687" s="338"/>
    </row>
    <row r="1688" ht="19.5" customHeight="1">
      <c r="E1688" s="338"/>
    </row>
    <row r="1689" ht="19.5" customHeight="1">
      <c r="E1689" s="338"/>
    </row>
    <row r="1690" ht="19.5" customHeight="1">
      <c r="E1690" s="338"/>
    </row>
    <row r="1691" ht="19.5" customHeight="1">
      <c r="E1691" s="338"/>
    </row>
    <row r="1692" ht="19.5" customHeight="1">
      <c r="E1692" s="338"/>
    </row>
    <row r="1693" ht="19.5" customHeight="1">
      <c r="E1693" s="338"/>
    </row>
    <row r="1694" ht="19.5" customHeight="1">
      <c r="E1694" s="338"/>
    </row>
    <row r="1695" ht="19.5" customHeight="1">
      <c r="E1695" s="338"/>
    </row>
    <row r="1696" ht="19.5" customHeight="1">
      <c r="E1696" s="338"/>
    </row>
    <row r="1697" ht="19.5" customHeight="1">
      <c r="E1697" s="338"/>
    </row>
    <row r="1698" ht="19.5" customHeight="1">
      <c r="E1698" s="338"/>
    </row>
    <row r="1699" ht="19.5" customHeight="1">
      <c r="E1699" s="338"/>
    </row>
    <row r="1700" ht="19.5" customHeight="1">
      <c r="E1700" s="338"/>
    </row>
    <row r="1701" ht="19.5" customHeight="1">
      <c r="E1701" s="338"/>
    </row>
    <row r="1702" ht="19.5" customHeight="1">
      <c r="E1702" s="338"/>
    </row>
    <row r="1703" ht="19.5" customHeight="1">
      <c r="E1703" s="338"/>
    </row>
    <row r="1704" ht="19.5" customHeight="1">
      <c r="E1704" s="338"/>
    </row>
    <row r="1705" ht="19.5" customHeight="1">
      <c r="E1705" s="338"/>
    </row>
    <row r="1706" ht="19.5" customHeight="1">
      <c r="E1706" s="338"/>
    </row>
    <row r="1707" ht="19.5" customHeight="1">
      <c r="E1707" s="338"/>
    </row>
    <row r="1708" ht="19.5" customHeight="1">
      <c r="E1708" s="338"/>
    </row>
    <row r="1709" ht="19.5" customHeight="1">
      <c r="E1709" s="338"/>
    </row>
    <row r="1710" ht="19.5" customHeight="1">
      <c r="E1710" s="338"/>
    </row>
    <row r="1711" ht="19.5" customHeight="1">
      <c r="E1711" s="338"/>
    </row>
    <row r="1712" ht="19.5" customHeight="1">
      <c r="E1712" s="338"/>
    </row>
    <row r="1713" ht="19.5" customHeight="1">
      <c r="E1713" s="338"/>
    </row>
    <row r="1714" ht="19.5" customHeight="1">
      <c r="E1714" s="338"/>
    </row>
    <row r="1715" ht="19.5" customHeight="1">
      <c r="E1715" s="338"/>
    </row>
    <row r="1716" ht="19.5" customHeight="1">
      <c r="E1716" s="338"/>
    </row>
    <row r="1717" ht="19.5" customHeight="1">
      <c r="E1717" s="338"/>
    </row>
    <row r="1718" ht="19.5" customHeight="1">
      <c r="E1718" s="338"/>
    </row>
    <row r="1719" ht="19.5" customHeight="1">
      <c r="E1719" s="338"/>
    </row>
    <row r="1720" ht="19.5" customHeight="1">
      <c r="E1720" s="338"/>
    </row>
    <row r="1721" ht="19.5" customHeight="1">
      <c r="E1721" s="338"/>
    </row>
    <row r="1722" ht="19.5" customHeight="1">
      <c r="E1722" s="338"/>
    </row>
    <row r="1723" ht="19.5" customHeight="1">
      <c r="E1723" s="338"/>
    </row>
    <row r="1724" ht="19.5" customHeight="1">
      <c r="E1724" s="338"/>
    </row>
    <row r="1725" ht="19.5" customHeight="1">
      <c r="E1725" s="338"/>
    </row>
    <row r="1726" ht="19.5" customHeight="1">
      <c r="E1726" s="338"/>
    </row>
    <row r="1727" ht="19.5" customHeight="1">
      <c r="E1727" s="338"/>
    </row>
    <row r="1728" ht="19.5" customHeight="1">
      <c r="E1728" s="338"/>
    </row>
    <row r="1729" ht="19.5" customHeight="1">
      <c r="E1729" s="338"/>
    </row>
    <row r="1730" ht="19.5" customHeight="1">
      <c r="E1730" s="338"/>
    </row>
    <row r="1731" ht="19.5" customHeight="1">
      <c r="E1731" s="338"/>
    </row>
    <row r="1732" ht="19.5" customHeight="1">
      <c r="E1732" s="338"/>
    </row>
    <row r="1733" ht="19.5" customHeight="1">
      <c r="E1733" s="338"/>
    </row>
    <row r="1734" ht="19.5" customHeight="1">
      <c r="E1734" s="338"/>
    </row>
    <row r="1735" ht="19.5" customHeight="1">
      <c r="E1735" s="338"/>
    </row>
    <row r="1736" ht="19.5" customHeight="1">
      <c r="E1736" s="338"/>
    </row>
    <row r="1737" ht="19.5" customHeight="1">
      <c r="E1737" s="338"/>
    </row>
    <row r="1738" ht="19.5" customHeight="1">
      <c r="E1738" s="338"/>
    </row>
    <row r="1739" ht="19.5" customHeight="1">
      <c r="E1739" s="338"/>
    </row>
    <row r="1740" ht="19.5" customHeight="1">
      <c r="E1740" s="338"/>
    </row>
    <row r="1741" ht="19.5" customHeight="1">
      <c r="E1741" s="338"/>
    </row>
    <row r="1742" ht="19.5" customHeight="1">
      <c r="E1742" s="338"/>
    </row>
    <row r="1743" ht="19.5" customHeight="1">
      <c r="E1743" s="338"/>
    </row>
    <row r="1744" ht="19.5" customHeight="1">
      <c r="E1744" s="338"/>
    </row>
    <row r="1745" ht="19.5" customHeight="1">
      <c r="E1745" s="338"/>
    </row>
    <row r="1746" ht="19.5" customHeight="1">
      <c r="E1746" s="338"/>
    </row>
    <row r="1747" ht="19.5" customHeight="1">
      <c r="E1747" s="338"/>
    </row>
    <row r="1748" ht="19.5" customHeight="1">
      <c r="E1748" s="338"/>
    </row>
    <row r="1749" ht="19.5" customHeight="1">
      <c r="E1749" s="338"/>
    </row>
    <row r="1750" ht="19.5" customHeight="1">
      <c r="E1750" s="338"/>
    </row>
    <row r="1751" ht="19.5" customHeight="1">
      <c r="E1751" s="338"/>
    </row>
    <row r="1752" ht="19.5" customHeight="1">
      <c r="E1752" s="338"/>
    </row>
    <row r="1753" ht="19.5" customHeight="1">
      <c r="E1753" s="338"/>
    </row>
    <row r="1754" ht="19.5" customHeight="1">
      <c r="E1754" s="338"/>
    </row>
    <row r="1755" ht="19.5" customHeight="1">
      <c r="E1755" s="338"/>
    </row>
    <row r="1756" ht="19.5" customHeight="1">
      <c r="E1756" s="338"/>
    </row>
    <row r="1757" ht="19.5" customHeight="1">
      <c r="E1757" s="338"/>
    </row>
    <row r="1758" ht="19.5" customHeight="1">
      <c r="E1758" s="338"/>
    </row>
    <row r="1759" ht="19.5" customHeight="1">
      <c r="E1759" s="338"/>
    </row>
    <row r="1760" ht="19.5" customHeight="1">
      <c r="E1760" s="338"/>
    </row>
    <row r="1761" ht="19.5" customHeight="1">
      <c r="E1761" s="338"/>
    </row>
    <row r="1762" ht="19.5" customHeight="1">
      <c r="E1762" s="338"/>
    </row>
    <row r="1763" ht="19.5" customHeight="1">
      <c r="E1763" s="338"/>
    </row>
    <row r="1764" ht="19.5" customHeight="1">
      <c r="E1764" s="338"/>
    </row>
    <row r="1765" ht="19.5" customHeight="1">
      <c r="E1765" s="338"/>
    </row>
    <row r="1766" ht="19.5" customHeight="1">
      <c r="E1766" s="338"/>
    </row>
    <row r="1767" ht="19.5" customHeight="1">
      <c r="E1767" s="338"/>
    </row>
    <row r="1768" ht="19.5" customHeight="1">
      <c r="E1768" s="338"/>
    </row>
    <row r="1769" ht="19.5" customHeight="1">
      <c r="E1769" s="338"/>
    </row>
    <row r="1770" ht="19.5" customHeight="1">
      <c r="E1770" s="338"/>
    </row>
    <row r="1771" ht="19.5" customHeight="1">
      <c r="E1771" s="338"/>
    </row>
    <row r="1772" ht="19.5" customHeight="1">
      <c r="E1772" s="338"/>
    </row>
    <row r="1773" ht="19.5" customHeight="1">
      <c r="E1773" s="338"/>
    </row>
    <row r="1774" ht="19.5" customHeight="1">
      <c r="E1774" s="338"/>
    </row>
    <row r="1775" ht="19.5" customHeight="1">
      <c r="E1775" s="338"/>
    </row>
    <row r="1776" ht="19.5" customHeight="1">
      <c r="E1776" s="338"/>
    </row>
    <row r="1777" ht="19.5" customHeight="1">
      <c r="E1777" s="338"/>
    </row>
    <row r="1778" ht="19.5" customHeight="1">
      <c r="E1778" s="338"/>
    </row>
    <row r="1779" ht="19.5" customHeight="1">
      <c r="E1779" s="338"/>
    </row>
    <row r="1780" ht="19.5" customHeight="1">
      <c r="E1780" s="338"/>
    </row>
    <row r="1781" ht="19.5" customHeight="1">
      <c r="E1781" s="338"/>
    </row>
    <row r="1782" ht="19.5" customHeight="1">
      <c r="E1782" s="338"/>
    </row>
    <row r="1783" ht="19.5" customHeight="1">
      <c r="E1783" s="338"/>
    </row>
    <row r="1784" ht="19.5" customHeight="1">
      <c r="E1784" s="338"/>
    </row>
    <row r="1785" ht="19.5" customHeight="1">
      <c r="E1785" s="338"/>
    </row>
    <row r="1786" ht="19.5" customHeight="1">
      <c r="E1786" s="338"/>
    </row>
    <row r="1787" ht="19.5" customHeight="1">
      <c r="E1787" s="338"/>
    </row>
    <row r="1788" ht="19.5" customHeight="1">
      <c r="E1788" s="338"/>
    </row>
    <row r="1789" ht="19.5" customHeight="1">
      <c r="E1789" s="338"/>
    </row>
    <row r="1790" ht="19.5" customHeight="1">
      <c r="E1790" s="338"/>
    </row>
    <row r="1791" ht="19.5" customHeight="1">
      <c r="E1791" s="338"/>
    </row>
    <row r="1792" ht="19.5" customHeight="1">
      <c r="E1792" s="338"/>
    </row>
    <row r="1793" ht="19.5" customHeight="1">
      <c r="E1793" s="338"/>
    </row>
    <row r="1794" ht="19.5" customHeight="1">
      <c r="E1794" s="338"/>
    </row>
    <row r="1795" ht="19.5" customHeight="1">
      <c r="E1795" s="338"/>
    </row>
    <row r="1796" ht="19.5" customHeight="1">
      <c r="E1796" s="338"/>
    </row>
    <row r="1797" ht="19.5" customHeight="1">
      <c r="E1797" s="338"/>
    </row>
    <row r="1798" ht="19.5" customHeight="1">
      <c r="E1798" s="338"/>
    </row>
    <row r="1799" ht="19.5" customHeight="1">
      <c r="E1799" s="338"/>
    </row>
    <row r="1800" ht="19.5" customHeight="1">
      <c r="E1800" s="338"/>
    </row>
    <row r="1801" ht="19.5" customHeight="1">
      <c r="E1801" s="338"/>
    </row>
    <row r="1802" ht="19.5" customHeight="1">
      <c r="E1802" s="338"/>
    </row>
    <row r="1803" ht="19.5" customHeight="1">
      <c r="E1803" s="338"/>
    </row>
    <row r="1804" ht="19.5" customHeight="1">
      <c r="E1804" s="338"/>
    </row>
    <row r="1805" ht="19.5" customHeight="1">
      <c r="E1805" s="338"/>
    </row>
    <row r="1806" ht="19.5" customHeight="1">
      <c r="E1806" s="338"/>
    </row>
    <row r="1807" ht="19.5" customHeight="1">
      <c r="E1807" s="338"/>
    </row>
    <row r="1808" ht="19.5" customHeight="1">
      <c r="E1808" s="338"/>
    </row>
    <row r="1809" ht="19.5" customHeight="1">
      <c r="E1809" s="338"/>
    </row>
    <row r="1810" ht="19.5" customHeight="1">
      <c r="E1810" s="338"/>
    </row>
    <row r="1811" ht="19.5" customHeight="1">
      <c r="E1811" s="338"/>
    </row>
    <row r="1812" ht="19.5" customHeight="1">
      <c r="E1812" s="338"/>
    </row>
    <row r="1813" ht="19.5" customHeight="1">
      <c r="E1813" s="338"/>
    </row>
    <row r="1814" ht="19.5" customHeight="1">
      <c r="E1814" s="338"/>
    </row>
    <row r="1815" ht="19.5" customHeight="1">
      <c r="E1815" s="338"/>
    </row>
    <row r="1816" ht="19.5" customHeight="1">
      <c r="E1816" s="338"/>
    </row>
    <row r="1817" ht="19.5" customHeight="1">
      <c r="E1817" s="338"/>
    </row>
    <row r="1818" ht="19.5" customHeight="1">
      <c r="E1818" s="338"/>
    </row>
    <row r="1819" ht="19.5" customHeight="1">
      <c r="E1819" s="338"/>
    </row>
    <row r="1820" ht="19.5" customHeight="1">
      <c r="E1820" s="338"/>
    </row>
    <row r="1821" ht="19.5" customHeight="1">
      <c r="E1821" s="338"/>
    </row>
    <row r="1822" ht="19.5" customHeight="1">
      <c r="E1822" s="338"/>
    </row>
    <row r="1823" ht="19.5" customHeight="1">
      <c r="E1823" s="338"/>
    </row>
    <row r="1824" ht="19.5" customHeight="1">
      <c r="E1824" s="338"/>
    </row>
    <row r="1825" ht="19.5" customHeight="1">
      <c r="E1825" s="338"/>
    </row>
    <row r="1826" ht="19.5" customHeight="1">
      <c r="E1826" s="338"/>
    </row>
    <row r="1827" ht="19.5" customHeight="1">
      <c r="E1827" s="338"/>
    </row>
    <row r="1828" ht="19.5" customHeight="1">
      <c r="E1828" s="338"/>
    </row>
    <row r="1829" ht="19.5" customHeight="1">
      <c r="E1829" s="338"/>
    </row>
    <row r="1830" ht="19.5" customHeight="1">
      <c r="E1830" s="338"/>
    </row>
    <row r="1831" ht="19.5" customHeight="1">
      <c r="E1831" s="338"/>
    </row>
    <row r="1832" ht="19.5" customHeight="1">
      <c r="E1832" s="338"/>
    </row>
    <row r="1833" ht="19.5" customHeight="1">
      <c r="E1833" s="338"/>
    </row>
    <row r="1834" ht="19.5" customHeight="1">
      <c r="E1834" s="338"/>
    </row>
    <row r="1835" ht="19.5" customHeight="1">
      <c r="E1835" s="338"/>
    </row>
    <row r="1836" ht="19.5" customHeight="1">
      <c r="E1836" s="338"/>
    </row>
    <row r="1837" ht="19.5" customHeight="1">
      <c r="E1837" s="338"/>
    </row>
    <row r="1838" ht="19.5" customHeight="1">
      <c r="E1838" s="338"/>
    </row>
    <row r="1839" ht="19.5" customHeight="1">
      <c r="E1839" s="338"/>
    </row>
    <row r="1840" ht="19.5" customHeight="1">
      <c r="E1840" s="338"/>
    </row>
    <row r="1841" ht="19.5" customHeight="1">
      <c r="E1841" s="338"/>
    </row>
    <row r="1842" ht="19.5" customHeight="1">
      <c r="E1842" s="338"/>
    </row>
    <row r="1843" ht="19.5" customHeight="1">
      <c r="E1843" s="338"/>
    </row>
    <row r="1844" ht="19.5" customHeight="1">
      <c r="E1844" s="338"/>
    </row>
    <row r="1845" ht="19.5" customHeight="1">
      <c r="E1845" s="338"/>
    </row>
    <row r="1846" ht="19.5" customHeight="1">
      <c r="E1846" s="338"/>
    </row>
    <row r="1847" ht="19.5" customHeight="1">
      <c r="E1847" s="338"/>
    </row>
    <row r="1848" ht="19.5" customHeight="1">
      <c r="E1848" s="338"/>
    </row>
    <row r="1849" ht="19.5" customHeight="1">
      <c r="E1849" s="338"/>
    </row>
    <row r="1850" ht="19.5" customHeight="1">
      <c r="E1850" s="338"/>
    </row>
    <row r="1851" ht="19.5" customHeight="1">
      <c r="E1851" s="338"/>
    </row>
    <row r="1852" ht="19.5" customHeight="1">
      <c r="E1852" s="338"/>
    </row>
    <row r="1853" ht="19.5" customHeight="1">
      <c r="E1853" s="338"/>
    </row>
    <row r="1854" ht="19.5" customHeight="1">
      <c r="E1854" s="338"/>
    </row>
    <row r="1855" ht="19.5" customHeight="1">
      <c r="E1855" s="338"/>
    </row>
    <row r="1856" ht="19.5" customHeight="1">
      <c r="E1856" s="338"/>
    </row>
    <row r="1857" ht="19.5" customHeight="1">
      <c r="E1857" s="338"/>
    </row>
    <row r="1858" ht="19.5" customHeight="1">
      <c r="E1858" s="338"/>
    </row>
    <row r="1859" ht="19.5" customHeight="1">
      <c r="E1859" s="338"/>
    </row>
    <row r="1860" ht="19.5" customHeight="1">
      <c r="E1860" s="338"/>
    </row>
    <row r="1861" ht="19.5" customHeight="1">
      <c r="E1861" s="338"/>
    </row>
    <row r="1862" ht="19.5" customHeight="1">
      <c r="E1862" s="338"/>
    </row>
    <row r="1863" ht="19.5" customHeight="1">
      <c r="E1863" s="338"/>
    </row>
    <row r="1864" ht="19.5" customHeight="1">
      <c r="E1864" s="338"/>
    </row>
    <row r="1865" ht="19.5" customHeight="1">
      <c r="E1865" s="338"/>
    </row>
    <row r="1866" ht="19.5" customHeight="1">
      <c r="E1866" s="338"/>
    </row>
    <row r="1867" ht="19.5" customHeight="1">
      <c r="E1867" s="338"/>
    </row>
    <row r="1868" ht="19.5" customHeight="1">
      <c r="E1868" s="338"/>
    </row>
    <row r="1869" ht="19.5" customHeight="1">
      <c r="E1869" s="338"/>
    </row>
    <row r="1870" ht="19.5" customHeight="1">
      <c r="E1870" s="338"/>
    </row>
    <row r="1871" ht="19.5" customHeight="1">
      <c r="E1871" s="338"/>
    </row>
    <row r="1872" ht="19.5" customHeight="1">
      <c r="E1872" s="338"/>
    </row>
    <row r="1873" ht="19.5" customHeight="1">
      <c r="E1873" s="338"/>
    </row>
    <row r="1874" ht="19.5" customHeight="1">
      <c r="E1874" s="338"/>
    </row>
    <row r="1875" ht="19.5" customHeight="1">
      <c r="E1875" s="338"/>
    </row>
    <row r="1876" ht="19.5" customHeight="1">
      <c r="E1876" s="338"/>
    </row>
    <row r="1877" ht="19.5" customHeight="1">
      <c r="E1877" s="338"/>
    </row>
    <row r="1878" ht="19.5" customHeight="1">
      <c r="E1878" s="338"/>
    </row>
    <row r="1879" ht="19.5" customHeight="1">
      <c r="E1879" s="338"/>
    </row>
    <row r="1880" ht="19.5" customHeight="1">
      <c r="E1880" s="338"/>
    </row>
    <row r="1881" ht="19.5" customHeight="1">
      <c r="E1881" s="338"/>
    </row>
    <row r="1882" ht="19.5" customHeight="1">
      <c r="E1882" s="338"/>
    </row>
    <row r="1883" ht="19.5" customHeight="1">
      <c r="E1883" s="338"/>
    </row>
    <row r="1884" ht="19.5" customHeight="1">
      <c r="E1884" s="338"/>
    </row>
    <row r="1885" ht="19.5" customHeight="1">
      <c r="E1885" s="338"/>
    </row>
    <row r="1886" ht="19.5" customHeight="1">
      <c r="E1886" s="338"/>
    </row>
    <row r="1887" ht="19.5" customHeight="1">
      <c r="E1887" s="338"/>
    </row>
    <row r="1888" ht="19.5" customHeight="1">
      <c r="E1888" s="338"/>
    </row>
    <row r="1889" ht="19.5" customHeight="1">
      <c r="E1889" s="338"/>
    </row>
    <row r="1890" ht="19.5" customHeight="1">
      <c r="E1890" s="338"/>
    </row>
    <row r="1891" ht="19.5" customHeight="1">
      <c r="E1891" s="338"/>
    </row>
    <row r="1892" ht="19.5" customHeight="1">
      <c r="E1892" s="338"/>
    </row>
    <row r="1893" ht="19.5" customHeight="1">
      <c r="E1893" s="338"/>
    </row>
    <row r="1894" ht="19.5" customHeight="1">
      <c r="E1894" s="338"/>
    </row>
    <row r="1895" ht="19.5" customHeight="1">
      <c r="E1895" s="338"/>
    </row>
    <row r="1896" ht="19.5" customHeight="1">
      <c r="E1896" s="338"/>
    </row>
    <row r="1897" ht="19.5" customHeight="1">
      <c r="E1897" s="338"/>
    </row>
    <row r="1898" ht="19.5" customHeight="1">
      <c r="E1898" s="338"/>
    </row>
    <row r="1899" ht="19.5" customHeight="1">
      <c r="E1899" s="338"/>
    </row>
    <row r="1900" ht="19.5" customHeight="1">
      <c r="E1900" s="338"/>
    </row>
    <row r="1901" ht="19.5" customHeight="1">
      <c r="E1901" s="338"/>
    </row>
    <row r="1902" ht="19.5" customHeight="1">
      <c r="E1902" s="338"/>
    </row>
    <row r="1903" ht="19.5" customHeight="1">
      <c r="E1903" s="338"/>
    </row>
    <row r="1904" ht="19.5" customHeight="1">
      <c r="E1904" s="338"/>
    </row>
    <row r="1905" ht="19.5" customHeight="1">
      <c r="E1905" s="338"/>
    </row>
    <row r="1906" ht="19.5" customHeight="1">
      <c r="E1906" s="338"/>
    </row>
    <row r="1907" ht="19.5" customHeight="1">
      <c r="E1907" s="338"/>
    </row>
    <row r="1908" ht="19.5" customHeight="1">
      <c r="E1908" s="338"/>
    </row>
    <row r="1909" ht="19.5" customHeight="1">
      <c r="E1909" s="338"/>
    </row>
    <row r="1910" ht="19.5" customHeight="1">
      <c r="E1910" s="338"/>
    </row>
    <row r="1911" ht="19.5" customHeight="1">
      <c r="E1911" s="338"/>
    </row>
    <row r="1912" ht="19.5" customHeight="1">
      <c r="E1912" s="338"/>
    </row>
    <row r="1913" ht="19.5" customHeight="1">
      <c r="E1913" s="338"/>
    </row>
    <row r="1914" ht="19.5" customHeight="1">
      <c r="E1914" s="338"/>
    </row>
    <row r="1915" ht="19.5" customHeight="1">
      <c r="E1915" s="338"/>
    </row>
    <row r="1916" ht="19.5" customHeight="1">
      <c r="E1916" s="338"/>
    </row>
    <row r="1917" ht="19.5" customHeight="1">
      <c r="E1917" s="338"/>
    </row>
    <row r="1918" ht="19.5" customHeight="1">
      <c r="E1918" s="338"/>
    </row>
    <row r="1919" ht="19.5" customHeight="1">
      <c r="E1919" s="338"/>
    </row>
    <row r="1920" ht="19.5" customHeight="1">
      <c r="E1920" s="338"/>
    </row>
    <row r="1921" ht="19.5" customHeight="1">
      <c r="E1921" s="338"/>
    </row>
    <row r="1922" ht="19.5" customHeight="1">
      <c r="E1922" s="338"/>
    </row>
    <row r="1923" ht="19.5" customHeight="1">
      <c r="E1923" s="338"/>
    </row>
    <row r="1924" ht="19.5" customHeight="1">
      <c r="E1924" s="338"/>
    </row>
    <row r="1925" ht="19.5" customHeight="1">
      <c r="E1925" s="338"/>
    </row>
    <row r="1926" ht="19.5" customHeight="1">
      <c r="E1926" s="338"/>
    </row>
    <row r="1927" ht="19.5" customHeight="1">
      <c r="E1927" s="338"/>
    </row>
    <row r="1928" ht="19.5" customHeight="1">
      <c r="E1928" s="338"/>
    </row>
    <row r="1929" ht="19.5" customHeight="1">
      <c r="E1929" s="338"/>
    </row>
    <row r="1930" ht="19.5" customHeight="1">
      <c r="E1930" s="338"/>
    </row>
    <row r="1931" ht="19.5" customHeight="1">
      <c r="E1931" s="338"/>
    </row>
    <row r="1932" ht="19.5" customHeight="1">
      <c r="E1932" s="338"/>
    </row>
    <row r="1933" ht="19.5" customHeight="1">
      <c r="E1933" s="338"/>
    </row>
    <row r="1934" ht="19.5" customHeight="1">
      <c r="E1934" s="338"/>
    </row>
    <row r="1935" ht="19.5" customHeight="1">
      <c r="E1935" s="338"/>
    </row>
    <row r="1936" ht="19.5" customHeight="1">
      <c r="E1936" s="338"/>
    </row>
    <row r="1937" ht="19.5" customHeight="1">
      <c r="E1937" s="338"/>
    </row>
    <row r="1938" ht="19.5" customHeight="1">
      <c r="E1938" s="338"/>
    </row>
    <row r="1939" ht="19.5" customHeight="1">
      <c r="E1939" s="338"/>
    </row>
    <row r="1940" ht="19.5" customHeight="1">
      <c r="E1940" s="338"/>
    </row>
    <row r="1941" ht="19.5" customHeight="1">
      <c r="E1941" s="338"/>
    </row>
    <row r="1942" ht="19.5" customHeight="1">
      <c r="E1942" s="338"/>
    </row>
    <row r="1943" ht="19.5" customHeight="1">
      <c r="E1943" s="338"/>
    </row>
    <row r="1944" ht="19.5" customHeight="1">
      <c r="E1944" s="338"/>
    </row>
    <row r="1945" ht="19.5" customHeight="1">
      <c r="E1945" s="338"/>
    </row>
    <row r="1946" ht="19.5" customHeight="1">
      <c r="E1946" s="338"/>
    </row>
    <row r="1947" ht="19.5" customHeight="1">
      <c r="E1947" s="338"/>
    </row>
    <row r="1948" ht="19.5" customHeight="1">
      <c r="E1948" s="338"/>
    </row>
    <row r="1949" ht="19.5" customHeight="1">
      <c r="E1949" s="338"/>
    </row>
    <row r="1950" ht="19.5" customHeight="1">
      <c r="E1950" s="338"/>
    </row>
    <row r="1951" ht="19.5" customHeight="1">
      <c r="E1951" s="338"/>
    </row>
    <row r="1952" ht="19.5" customHeight="1">
      <c r="E1952" s="338"/>
    </row>
    <row r="1953" ht="19.5" customHeight="1">
      <c r="E1953" s="338"/>
    </row>
    <row r="1954" ht="19.5" customHeight="1">
      <c r="E1954" s="338"/>
    </row>
    <row r="1955" ht="19.5" customHeight="1">
      <c r="E1955" s="338"/>
    </row>
    <row r="1956" ht="19.5" customHeight="1">
      <c r="E1956" s="338"/>
    </row>
    <row r="1957" ht="19.5" customHeight="1">
      <c r="E1957" s="338"/>
    </row>
    <row r="1958" ht="19.5" customHeight="1">
      <c r="E1958" s="338"/>
    </row>
    <row r="1959" ht="19.5" customHeight="1">
      <c r="E1959" s="338"/>
    </row>
    <row r="1960" ht="19.5" customHeight="1">
      <c r="E1960" s="338"/>
    </row>
    <row r="1961" ht="19.5" customHeight="1">
      <c r="E1961" s="338"/>
    </row>
    <row r="1962" ht="19.5" customHeight="1">
      <c r="E1962" s="338"/>
    </row>
    <row r="1963" ht="19.5" customHeight="1">
      <c r="E1963" s="338"/>
    </row>
    <row r="1964" ht="19.5" customHeight="1">
      <c r="E1964" s="338"/>
    </row>
    <row r="1965" ht="19.5" customHeight="1">
      <c r="E1965" s="338"/>
    </row>
    <row r="1966" ht="19.5" customHeight="1">
      <c r="E1966" s="338"/>
    </row>
    <row r="1967" ht="19.5" customHeight="1">
      <c r="E1967" s="338"/>
    </row>
    <row r="1968" ht="19.5" customHeight="1">
      <c r="E1968" s="338"/>
    </row>
    <row r="1969" ht="19.5" customHeight="1">
      <c r="E1969" s="338"/>
    </row>
    <row r="1970" ht="19.5" customHeight="1">
      <c r="E1970" s="338"/>
    </row>
    <row r="1971" ht="19.5" customHeight="1">
      <c r="E1971" s="338"/>
    </row>
    <row r="1972" ht="19.5" customHeight="1">
      <c r="E1972" s="338"/>
    </row>
    <row r="1973" ht="19.5" customHeight="1">
      <c r="E1973" s="338"/>
    </row>
    <row r="1974" ht="19.5" customHeight="1">
      <c r="E1974" s="338"/>
    </row>
    <row r="1975" ht="19.5" customHeight="1">
      <c r="E1975" s="338"/>
    </row>
    <row r="1976" ht="19.5" customHeight="1">
      <c r="E1976" s="338"/>
    </row>
    <row r="1977" ht="19.5" customHeight="1">
      <c r="E1977" s="338"/>
    </row>
    <row r="1978" ht="19.5" customHeight="1">
      <c r="E1978" s="338"/>
    </row>
    <row r="1979" ht="19.5" customHeight="1">
      <c r="E1979" s="338"/>
    </row>
    <row r="1980" ht="19.5" customHeight="1">
      <c r="E1980" s="338"/>
    </row>
    <row r="1981" ht="19.5" customHeight="1">
      <c r="E1981" s="338"/>
    </row>
    <row r="1982" ht="19.5" customHeight="1">
      <c r="E1982" s="338"/>
    </row>
    <row r="1983" ht="19.5" customHeight="1">
      <c r="E1983" s="338"/>
    </row>
    <row r="1984" ht="19.5" customHeight="1">
      <c r="E1984" s="338"/>
    </row>
    <row r="1985" ht="19.5" customHeight="1">
      <c r="E1985" s="338"/>
    </row>
    <row r="1986" ht="19.5" customHeight="1">
      <c r="E1986" s="338"/>
    </row>
    <row r="1987" ht="19.5" customHeight="1">
      <c r="E1987" s="338"/>
    </row>
    <row r="1988" ht="19.5" customHeight="1">
      <c r="E1988" s="338"/>
    </row>
    <row r="1989" ht="19.5" customHeight="1">
      <c r="E1989" s="338"/>
    </row>
    <row r="1990" ht="19.5" customHeight="1">
      <c r="E1990" s="338"/>
    </row>
    <row r="1991" ht="19.5" customHeight="1">
      <c r="E1991" s="338"/>
    </row>
    <row r="1992" ht="19.5" customHeight="1">
      <c r="E1992" s="338"/>
    </row>
    <row r="1993" ht="19.5" customHeight="1">
      <c r="E1993" s="338"/>
    </row>
    <row r="1994" ht="19.5" customHeight="1">
      <c r="E1994" s="338"/>
    </row>
    <row r="1995" ht="19.5" customHeight="1">
      <c r="E1995" s="338"/>
    </row>
    <row r="1996" ht="19.5" customHeight="1">
      <c r="E1996" s="338"/>
    </row>
    <row r="1997" ht="19.5" customHeight="1">
      <c r="E1997" s="338"/>
    </row>
    <row r="1998" ht="19.5" customHeight="1">
      <c r="E1998" s="338"/>
    </row>
    <row r="1999" ht="19.5" customHeight="1">
      <c r="E1999" s="338"/>
    </row>
    <row r="2000" ht="19.5" customHeight="1">
      <c r="E2000" s="338"/>
    </row>
    <row r="2001" ht="19.5" customHeight="1">
      <c r="E2001" s="338"/>
    </row>
    <row r="2002" ht="19.5" customHeight="1">
      <c r="E2002" s="338"/>
    </row>
    <row r="2003" ht="19.5" customHeight="1">
      <c r="E2003" s="338"/>
    </row>
    <row r="2004" ht="19.5" customHeight="1">
      <c r="E2004" s="338"/>
    </row>
    <row r="2005" ht="19.5" customHeight="1">
      <c r="E2005" s="338"/>
    </row>
    <row r="2006" ht="19.5" customHeight="1">
      <c r="E2006" s="338"/>
    </row>
    <row r="2007" ht="19.5" customHeight="1">
      <c r="E2007" s="338"/>
    </row>
    <row r="2008" ht="19.5" customHeight="1">
      <c r="E2008" s="338"/>
    </row>
    <row r="2009" ht="19.5" customHeight="1">
      <c r="E2009" s="338"/>
    </row>
    <row r="2010" ht="19.5" customHeight="1">
      <c r="E2010" s="338"/>
    </row>
    <row r="2011" ht="19.5" customHeight="1">
      <c r="E2011" s="338"/>
    </row>
    <row r="2012" ht="19.5" customHeight="1">
      <c r="E2012" s="338"/>
    </row>
    <row r="2013" ht="19.5" customHeight="1">
      <c r="E2013" s="338"/>
    </row>
    <row r="2014" ht="19.5" customHeight="1">
      <c r="E2014" s="338"/>
    </row>
    <row r="2015" ht="19.5" customHeight="1">
      <c r="E2015" s="338"/>
    </row>
    <row r="2016" ht="19.5" customHeight="1">
      <c r="E2016" s="338"/>
    </row>
    <row r="2017" ht="19.5" customHeight="1">
      <c r="E2017" s="338"/>
    </row>
    <row r="2018" ht="19.5" customHeight="1">
      <c r="E2018" s="338"/>
    </row>
    <row r="2019" ht="19.5" customHeight="1">
      <c r="E2019" s="338"/>
    </row>
    <row r="2020" ht="19.5" customHeight="1">
      <c r="E2020" s="338"/>
    </row>
    <row r="2021" ht="19.5" customHeight="1">
      <c r="E2021" s="338"/>
    </row>
    <row r="2022" ht="19.5" customHeight="1">
      <c r="E2022" s="338"/>
    </row>
    <row r="2023" ht="19.5" customHeight="1">
      <c r="E2023" s="338"/>
    </row>
    <row r="2024" ht="19.5" customHeight="1">
      <c r="E2024" s="338"/>
    </row>
    <row r="2025" ht="19.5" customHeight="1">
      <c r="E2025" s="338"/>
    </row>
    <row r="2026" ht="19.5" customHeight="1">
      <c r="E2026" s="338"/>
    </row>
    <row r="2027" ht="19.5" customHeight="1">
      <c r="E2027" s="338"/>
    </row>
    <row r="2028" ht="19.5" customHeight="1">
      <c r="E2028" s="338"/>
    </row>
    <row r="2029" ht="19.5" customHeight="1">
      <c r="E2029" s="338"/>
    </row>
    <row r="2030" ht="19.5" customHeight="1">
      <c r="E2030" s="338"/>
    </row>
    <row r="2031" ht="19.5" customHeight="1">
      <c r="E2031" s="338"/>
    </row>
    <row r="2032" ht="19.5" customHeight="1">
      <c r="E2032" s="338"/>
    </row>
    <row r="2033" ht="19.5" customHeight="1">
      <c r="E2033" s="338"/>
    </row>
    <row r="2034" ht="19.5" customHeight="1">
      <c r="E2034" s="338"/>
    </row>
    <row r="2035" ht="19.5" customHeight="1">
      <c r="E2035" s="338"/>
    </row>
    <row r="2036" ht="19.5" customHeight="1">
      <c r="E2036" s="338"/>
    </row>
    <row r="2037" ht="19.5" customHeight="1">
      <c r="E2037" s="338"/>
    </row>
    <row r="2038" ht="19.5" customHeight="1">
      <c r="E2038" s="338"/>
    </row>
    <row r="2039" ht="19.5" customHeight="1">
      <c r="E2039" s="338"/>
    </row>
    <row r="2040" ht="19.5" customHeight="1">
      <c r="E2040" s="338"/>
    </row>
    <row r="2041" ht="19.5" customHeight="1">
      <c r="E2041" s="338"/>
    </row>
    <row r="2042" ht="19.5" customHeight="1">
      <c r="E2042" s="338"/>
    </row>
    <row r="2043" ht="19.5" customHeight="1">
      <c r="E2043" s="338"/>
    </row>
    <row r="2044" ht="19.5" customHeight="1">
      <c r="E2044" s="338"/>
    </row>
    <row r="2045" ht="19.5" customHeight="1">
      <c r="E2045" s="338"/>
    </row>
    <row r="2046" ht="19.5" customHeight="1">
      <c r="E2046" s="338"/>
    </row>
    <row r="2047" ht="19.5" customHeight="1">
      <c r="E2047" s="338"/>
    </row>
    <row r="2048" ht="19.5" customHeight="1">
      <c r="E2048" s="338"/>
    </row>
    <row r="2049" ht="19.5" customHeight="1">
      <c r="E2049" s="338"/>
    </row>
    <row r="2050" ht="19.5" customHeight="1">
      <c r="E2050" s="338"/>
    </row>
    <row r="2051" ht="19.5" customHeight="1">
      <c r="E2051" s="338"/>
    </row>
    <row r="2052" ht="19.5" customHeight="1">
      <c r="E2052" s="338"/>
    </row>
    <row r="2053" ht="19.5" customHeight="1">
      <c r="E2053" s="338"/>
    </row>
    <row r="2054" ht="19.5" customHeight="1">
      <c r="E2054" s="338"/>
    </row>
    <row r="2055" ht="19.5" customHeight="1">
      <c r="E2055" s="338"/>
    </row>
    <row r="2056" ht="19.5" customHeight="1">
      <c r="E2056" s="338"/>
    </row>
    <row r="2057" ht="19.5" customHeight="1">
      <c r="E2057" s="338"/>
    </row>
    <row r="2058" ht="19.5" customHeight="1">
      <c r="E2058" s="338"/>
    </row>
    <row r="2059" ht="19.5" customHeight="1">
      <c r="E2059" s="338"/>
    </row>
    <row r="2060" ht="19.5" customHeight="1">
      <c r="E2060" s="338"/>
    </row>
    <row r="2061" ht="19.5" customHeight="1">
      <c r="E2061" s="338"/>
    </row>
    <row r="2062" ht="19.5" customHeight="1">
      <c r="E2062" s="338"/>
    </row>
    <row r="2063" ht="19.5" customHeight="1">
      <c r="E2063" s="338"/>
    </row>
    <row r="2064" ht="19.5" customHeight="1">
      <c r="E2064" s="338"/>
    </row>
    <row r="2065" ht="19.5" customHeight="1">
      <c r="E2065" s="338"/>
    </row>
    <row r="2066" ht="19.5" customHeight="1">
      <c r="E2066" s="338"/>
    </row>
    <row r="2067" ht="19.5" customHeight="1">
      <c r="E2067" s="338"/>
    </row>
    <row r="2068" ht="19.5" customHeight="1">
      <c r="E2068" s="338"/>
    </row>
    <row r="2069" ht="19.5" customHeight="1">
      <c r="E2069" s="338"/>
    </row>
    <row r="2070" ht="19.5" customHeight="1">
      <c r="E2070" s="338"/>
    </row>
    <row r="2071" ht="19.5" customHeight="1">
      <c r="E2071" s="338"/>
    </row>
    <row r="2072" ht="19.5" customHeight="1">
      <c r="E2072" s="338"/>
    </row>
    <row r="2073" ht="19.5" customHeight="1">
      <c r="E2073" s="338"/>
    </row>
    <row r="2074" ht="19.5" customHeight="1">
      <c r="E2074" s="338"/>
    </row>
    <row r="2075" ht="19.5" customHeight="1">
      <c r="E2075" s="338"/>
    </row>
    <row r="2076" ht="19.5" customHeight="1">
      <c r="E2076" s="338"/>
    </row>
    <row r="2077" ht="19.5" customHeight="1">
      <c r="E2077" s="338"/>
    </row>
    <row r="2078" ht="19.5" customHeight="1">
      <c r="E2078" s="338"/>
    </row>
    <row r="2079" ht="19.5" customHeight="1">
      <c r="E2079" s="338"/>
    </row>
    <row r="2080" ht="19.5" customHeight="1">
      <c r="E2080" s="338"/>
    </row>
    <row r="2081" ht="19.5" customHeight="1">
      <c r="E2081" s="338"/>
    </row>
    <row r="2082" ht="19.5" customHeight="1">
      <c r="E2082" s="338"/>
    </row>
    <row r="2083" ht="19.5" customHeight="1">
      <c r="E2083" s="338"/>
    </row>
    <row r="2084" ht="19.5" customHeight="1">
      <c r="E2084" s="338"/>
    </row>
    <row r="2085" ht="19.5" customHeight="1">
      <c r="E2085" s="338"/>
    </row>
    <row r="2086" ht="19.5" customHeight="1">
      <c r="E2086" s="338"/>
    </row>
    <row r="2087" ht="19.5" customHeight="1">
      <c r="E2087" s="338"/>
    </row>
    <row r="2088" ht="19.5" customHeight="1">
      <c r="E2088" s="338"/>
    </row>
    <row r="2089" ht="19.5" customHeight="1">
      <c r="E2089" s="338"/>
    </row>
    <row r="2090" ht="19.5" customHeight="1">
      <c r="E2090" s="338"/>
    </row>
    <row r="2091" ht="19.5" customHeight="1">
      <c r="E2091" s="338"/>
    </row>
    <row r="2092" ht="19.5" customHeight="1">
      <c r="E2092" s="338"/>
    </row>
    <row r="2093" ht="19.5" customHeight="1">
      <c r="E2093" s="338"/>
    </row>
    <row r="2094" ht="19.5" customHeight="1">
      <c r="E2094" s="338"/>
    </row>
    <row r="2095" ht="19.5" customHeight="1">
      <c r="E2095" s="338"/>
    </row>
    <row r="2096" ht="19.5" customHeight="1">
      <c r="E2096" s="338"/>
    </row>
    <row r="2097" ht="19.5" customHeight="1">
      <c r="E2097" s="338"/>
    </row>
    <row r="2098" ht="19.5" customHeight="1">
      <c r="E2098" s="338"/>
    </row>
    <row r="2099" ht="19.5" customHeight="1">
      <c r="E2099" s="338"/>
    </row>
    <row r="2100" ht="19.5" customHeight="1">
      <c r="E2100" s="338"/>
    </row>
    <row r="2101" ht="19.5" customHeight="1">
      <c r="E2101" s="338"/>
    </row>
    <row r="2102" ht="19.5" customHeight="1">
      <c r="E2102" s="338"/>
    </row>
    <row r="2103" ht="19.5" customHeight="1">
      <c r="E2103" s="338"/>
    </row>
    <row r="2104" ht="19.5" customHeight="1">
      <c r="E2104" s="338"/>
    </row>
    <row r="2105" ht="19.5" customHeight="1">
      <c r="E2105" s="338"/>
    </row>
    <row r="2106" ht="19.5" customHeight="1">
      <c r="E2106" s="338"/>
    </row>
    <row r="2107" ht="19.5" customHeight="1">
      <c r="E2107" s="338"/>
    </row>
    <row r="2108" ht="19.5" customHeight="1">
      <c r="E2108" s="338"/>
    </row>
    <row r="2109" ht="19.5" customHeight="1">
      <c r="E2109" s="338"/>
    </row>
    <row r="2110" ht="19.5" customHeight="1">
      <c r="E2110" s="338"/>
    </row>
    <row r="2111" ht="19.5" customHeight="1">
      <c r="E2111" s="338"/>
    </row>
    <row r="2112" ht="19.5" customHeight="1">
      <c r="E2112" s="338"/>
    </row>
    <row r="2113" ht="19.5" customHeight="1">
      <c r="E2113" s="338"/>
    </row>
    <row r="2114" ht="19.5" customHeight="1">
      <c r="E2114" s="338"/>
    </row>
    <row r="2115" ht="19.5" customHeight="1">
      <c r="E2115" s="338"/>
    </row>
    <row r="2116" ht="19.5" customHeight="1">
      <c r="E2116" s="338"/>
    </row>
    <row r="2117" ht="19.5" customHeight="1">
      <c r="E2117" s="338"/>
    </row>
    <row r="2118" ht="19.5" customHeight="1">
      <c r="E2118" s="338"/>
    </row>
    <row r="2119" ht="19.5" customHeight="1">
      <c r="E2119" s="338"/>
    </row>
    <row r="2120" ht="19.5" customHeight="1">
      <c r="E2120" s="338"/>
    </row>
    <row r="2121" ht="19.5" customHeight="1">
      <c r="E2121" s="338"/>
    </row>
    <row r="2122" ht="19.5" customHeight="1">
      <c r="E2122" s="338"/>
    </row>
    <row r="2123" ht="19.5" customHeight="1">
      <c r="E2123" s="338"/>
    </row>
    <row r="2124" ht="19.5" customHeight="1">
      <c r="E2124" s="338"/>
    </row>
    <row r="2125" ht="19.5" customHeight="1">
      <c r="E2125" s="338"/>
    </row>
    <row r="2126" ht="19.5" customHeight="1">
      <c r="E2126" s="338"/>
    </row>
    <row r="2127" ht="19.5" customHeight="1">
      <c r="E2127" s="338"/>
    </row>
    <row r="2128" ht="19.5" customHeight="1">
      <c r="E2128" s="338"/>
    </row>
    <row r="2129" ht="19.5" customHeight="1">
      <c r="E2129" s="338"/>
    </row>
    <row r="2130" ht="19.5" customHeight="1">
      <c r="E2130" s="338"/>
    </row>
    <row r="2131" ht="19.5" customHeight="1">
      <c r="E2131" s="338"/>
    </row>
    <row r="2132" ht="19.5" customHeight="1">
      <c r="E2132" s="338"/>
    </row>
    <row r="2133" ht="19.5" customHeight="1">
      <c r="E2133" s="338"/>
    </row>
    <row r="2134" ht="19.5" customHeight="1">
      <c r="E2134" s="338"/>
    </row>
    <row r="2135" ht="19.5" customHeight="1">
      <c r="E2135" s="338"/>
    </row>
    <row r="2136" ht="19.5" customHeight="1">
      <c r="E2136" s="338"/>
    </row>
    <row r="2137" ht="19.5" customHeight="1">
      <c r="E2137" s="338"/>
    </row>
    <row r="2138" ht="19.5" customHeight="1">
      <c r="E2138" s="338"/>
    </row>
    <row r="2139" ht="19.5" customHeight="1">
      <c r="E2139" s="338"/>
    </row>
    <row r="2140" ht="19.5" customHeight="1">
      <c r="E2140" s="338"/>
    </row>
    <row r="2141" ht="19.5" customHeight="1">
      <c r="E2141" s="338"/>
    </row>
    <row r="2142" ht="19.5" customHeight="1">
      <c r="E2142" s="338"/>
    </row>
    <row r="2143" ht="19.5" customHeight="1">
      <c r="E2143" s="338"/>
    </row>
    <row r="2144" ht="19.5" customHeight="1">
      <c r="E2144" s="338"/>
    </row>
    <row r="2145" ht="19.5" customHeight="1">
      <c r="E2145" s="338"/>
    </row>
    <row r="2146" ht="19.5" customHeight="1">
      <c r="E2146" s="338"/>
    </row>
    <row r="2147" ht="19.5" customHeight="1">
      <c r="E2147" s="338"/>
    </row>
    <row r="2148" ht="19.5" customHeight="1">
      <c r="E2148" s="338"/>
    </row>
    <row r="2149" ht="19.5" customHeight="1">
      <c r="E2149" s="338"/>
    </row>
    <row r="2150" ht="19.5" customHeight="1">
      <c r="E2150" s="338"/>
    </row>
    <row r="2151" ht="19.5" customHeight="1">
      <c r="E2151" s="338"/>
    </row>
    <row r="2152" ht="19.5" customHeight="1">
      <c r="E2152" s="338"/>
    </row>
    <row r="2153" ht="19.5" customHeight="1">
      <c r="E2153" s="338"/>
    </row>
    <row r="2154" ht="19.5" customHeight="1">
      <c r="E2154" s="338"/>
    </row>
    <row r="2155" ht="19.5" customHeight="1">
      <c r="E2155" s="338"/>
    </row>
    <row r="2156" ht="19.5" customHeight="1">
      <c r="E2156" s="338"/>
    </row>
    <row r="2157" ht="19.5" customHeight="1">
      <c r="E2157" s="338"/>
    </row>
    <row r="2158" ht="19.5" customHeight="1">
      <c r="E2158" s="338"/>
    </row>
    <row r="2159" ht="19.5" customHeight="1">
      <c r="E2159" s="338"/>
    </row>
    <row r="2160" ht="19.5" customHeight="1">
      <c r="E2160" s="338"/>
    </row>
    <row r="2161" ht="19.5" customHeight="1">
      <c r="E2161" s="338"/>
    </row>
    <row r="2162" ht="19.5" customHeight="1">
      <c r="E2162" s="338"/>
    </row>
    <row r="2163" ht="19.5" customHeight="1">
      <c r="E2163" s="338"/>
    </row>
    <row r="2164" ht="19.5" customHeight="1">
      <c r="E2164" s="338"/>
    </row>
    <row r="2165" ht="19.5" customHeight="1">
      <c r="E2165" s="338"/>
    </row>
    <row r="2166" ht="19.5" customHeight="1">
      <c r="E2166" s="338"/>
    </row>
    <row r="2167" ht="19.5" customHeight="1">
      <c r="E2167" s="338"/>
    </row>
    <row r="2168" ht="19.5" customHeight="1">
      <c r="E2168" s="338"/>
    </row>
    <row r="2169" ht="19.5" customHeight="1">
      <c r="E2169" s="338"/>
    </row>
    <row r="2170" ht="19.5" customHeight="1">
      <c r="E2170" s="338"/>
    </row>
    <row r="2171" ht="19.5" customHeight="1">
      <c r="E2171" s="338"/>
    </row>
    <row r="2172" ht="19.5" customHeight="1">
      <c r="E2172" s="338"/>
    </row>
    <row r="2173" ht="19.5" customHeight="1">
      <c r="E2173" s="338"/>
    </row>
    <row r="2174" ht="19.5" customHeight="1">
      <c r="E2174" s="338"/>
    </row>
    <row r="2175" ht="19.5" customHeight="1">
      <c r="E2175" s="338"/>
    </row>
    <row r="2176" ht="19.5" customHeight="1">
      <c r="E2176" s="338"/>
    </row>
    <row r="2177" ht="19.5" customHeight="1">
      <c r="E2177" s="338"/>
    </row>
    <row r="2178" ht="19.5" customHeight="1">
      <c r="E2178" s="338"/>
    </row>
    <row r="2179" ht="19.5" customHeight="1">
      <c r="E2179" s="338"/>
    </row>
    <row r="2180" ht="19.5" customHeight="1">
      <c r="E2180" s="338"/>
    </row>
    <row r="2181" ht="19.5" customHeight="1">
      <c r="E2181" s="338"/>
    </row>
    <row r="2182" ht="19.5" customHeight="1">
      <c r="E2182" s="338"/>
    </row>
    <row r="2183" ht="19.5" customHeight="1">
      <c r="E2183" s="338"/>
    </row>
    <row r="2184" ht="19.5" customHeight="1">
      <c r="E2184" s="338"/>
    </row>
    <row r="2185" ht="19.5" customHeight="1">
      <c r="E2185" s="338"/>
    </row>
    <row r="2186" ht="19.5" customHeight="1">
      <c r="E2186" s="338"/>
    </row>
    <row r="2187" ht="19.5" customHeight="1">
      <c r="E2187" s="338"/>
    </row>
    <row r="2188" ht="19.5" customHeight="1">
      <c r="E2188" s="338"/>
    </row>
    <row r="2189" ht="19.5" customHeight="1">
      <c r="E2189" s="338"/>
    </row>
    <row r="2190" ht="19.5" customHeight="1">
      <c r="E2190" s="338"/>
    </row>
    <row r="2191" ht="19.5" customHeight="1">
      <c r="E2191" s="338"/>
    </row>
    <row r="2192" ht="19.5" customHeight="1">
      <c r="E2192" s="338"/>
    </row>
    <row r="2193" ht="19.5" customHeight="1">
      <c r="E2193" s="338"/>
    </row>
    <row r="2194" ht="19.5" customHeight="1">
      <c r="E2194" s="338"/>
    </row>
    <row r="2195" ht="19.5" customHeight="1">
      <c r="E2195" s="338"/>
    </row>
    <row r="2196" ht="19.5" customHeight="1">
      <c r="E2196" s="338"/>
    </row>
    <row r="2197" ht="19.5" customHeight="1">
      <c r="E2197" s="338"/>
    </row>
    <row r="2198" ht="19.5" customHeight="1">
      <c r="E2198" s="338"/>
    </row>
    <row r="2199" ht="19.5" customHeight="1">
      <c r="E2199" s="338"/>
    </row>
    <row r="2200" ht="19.5" customHeight="1">
      <c r="E2200" s="338"/>
    </row>
    <row r="2201" ht="19.5" customHeight="1">
      <c r="E2201" s="338"/>
    </row>
    <row r="2202" ht="19.5" customHeight="1">
      <c r="E2202" s="338"/>
    </row>
    <row r="2203" ht="19.5" customHeight="1">
      <c r="E2203" s="338"/>
    </row>
    <row r="2204" ht="19.5" customHeight="1">
      <c r="E2204" s="338"/>
    </row>
    <row r="2205" ht="19.5" customHeight="1">
      <c r="E2205" s="338"/>
    </row>
    <row r="2206" ht="19.5" customHeight="1">
      <c r="E2206" s="338"/>
    </row>
    <row r="2207" ht="19.5" customHeight="1">
      <c r="E2207" s="338"/>
    </row>
    <row r="2208" ht="19.5" customHeight="1">
      <c r="E2208" s="338"/>
    </row>
    <row r="2209" ht="19.5" customHeight="1">
      <c r="E2209" s="338"/>
    </row>
    <row r="2210" ht="19.5" customHeight="1">
      <c r="E2210" s="338"/>
    </row>
    <row r="2211" ht="19.5" customHeight="1">
      <c r="E2211" s="338"/>
    </row>
    <row r="2212" ht="19.5" customHeight="1">
      <c r="E2212" s="338"/>
    </row>
    <row r="2213" ht="19.5" customHeight="1">
      <c r="E2213" s="338"/>
    </row>
    <row r="2214" ht="19.5" customHeight="1">
      <c r="E2214" s="338"/>
    </row>
    <row r="2215" ht="19.5" customHeight="1">
      <c r="E2215" s="338"/>
    </row>
    <row r="2216" ht="19.5" customHeight="1">
      <c r="E2216" s="338"/>
    </row>
    <row r="2217" ht="19.5" customHeight="1">
      <c r="E2217" s="338"/>
    </row>
    <row r="2218" ht="19.5" customHeight="1">
      <c r="E2218" s="338"/>
    </row>
    <row r="2219" ht="19.5" customHeight="1">
      <c r="E2219" s="338"/>
    </row>
    <row r="2220" ht="19.5" customHeight="1">
      <c r="E2220" s="338"/>
    </row>
    <row r="2221" ht="19.5" customHeight="1">
      <c r="E2221" s="338"/>
    </row>
    <row r="2222" ht="19.5" customHeight="1">
      <c r="E2222" s="338"/>
    </row>
    <row r="2223" ht="19.5" customHeight="1">
      <c r="E2223" s="338"/>
    </row>
    <row r="2224" ht="19.5" customHeight="1">
      <c r="E2224" s="338"/>
    </row>
    <row r="2225" ht="19.5" customHeight="1">
      <c r="E2225" s="338"/>
    </row>
    <row r="2226" ht="19.5" customHeight="1">
      <c r="E2226" s="338"/>
    </row>
    <row r="2227" ht="19.5" customHeight="1">
      <c r="E2227" s="338"/>
    </row>
    <row r="2228" ht="19.5" customHeight="1">
      <c r="E2228" s="338"/>
    </row>
    <row r="2229" ht="19.5" customHeight="1">
      <c r="E2229" s="338"/>
    </row>
    <row r="2230" ht="19.5" customHeight="1">
      <c r="E2230" s="338"/>
    </row>
    <row r="2231" ht="19.5" customHeight="1">
      <c r="E2231" s="338"/>
    </row>
    <row r="2232" ht="19.5" customHeight="1">
      <c r="E2232" s="338"/>
    </row>
    <row r="2233" ht="19.5" customHeight="1">
      <c r="E2233" s="338"/>
    </row>
    <row r="2234" ht="19.5" customHeight="1">
      <c r="E2234" s="338"/>
    </row>
    <row r="2235" ht="19.5" customHeight="1">
      <c r="E2235" s="338"/>
    </row>
    <row r="2236" ht="19.5" customHeight="1">
      <c r="E2236" s="338"/>
    </row>
    <row r="2237" ht="19.5" customHeight="1">
      <c r="E2237" s="338"/>
    </row>
    <row r="2238" ht="19.5" customHeight="1">
      <c r="E2238" s="338"/>
    </row>
    <row r="2239" ht="19.5" customHeight="1">
      <c r="E2239" s="338"/>
    </row>
    <row r="2240" ht="19.5" customHeight="1">
      <c r="E2240" s="338"/>
    </row>
    <row r="2241" ht="19.5" customHeight="1">
      <c r="E2241" s="338"/>
    </row>
    <row r="2242" ht="19.5" customHeight="1">
      <c r="E2242" s="338"/>
    </row>
    <row r="2243" ht="19.5" customHeight="1">
      <c r="E2243" s="338"/>
    </row>
    <row r="2244" ht="19.5" customHeight="1">
      <c r="E2244" s="338"/>
    </row>
    <row r="2245" ht="19.5" customHeight="1">
      <c r="E2245" s="338"/>
    </row>
    <row r="2246" ht="19.5" customHeight="1">
      <c r="E2246" s="338"/>
    </row>
    <row r="2247" ht="19.5" customHeight="1">
      <c r="E2247" s="338"/>
    </row>
    <row r="2248" ht="19.5" customHeight="1">
      <c r="E2248" s="338"/>
    </row>
    <row r="2249" ht="19.5" customHeight="1">
      <c r="E2249" s="338"/>
    </row>
    <row r="2250" ht="19.5" customHeight="1">
      <c r="E2250" s="338"/>
    </row>
    <row r="2251" ht="19.5" customHeight="1">
      <c r="E2251" s="338"/>
    </row>
    <row r="2252" ht="19.5" customHeight="1">
      <c r="E2252" s="338"/>
    </row>
    <row r="2253" ht="19.5" customHeight="1">
      <c r="E2253" s="338"/>
    </row>
    <row r="2254" ht="19.5" customHeight="1">
      <c r="E2254" s="338"/>
    </row>
    <row r="2255" ht="19.5" customHeight="1">
      <c r="E2255" s="338"/>
    </row>
    <row r="2256" ht="19.5" customHeight="1">
      <c r="E2256" s="338"/>
    </row>
    <row r="2257" ht="19.5" customHeight="1">
      <c r="E2257" s="338"/>
    </row>
    <row r="2258" ht="19.5" customHeight="1">
      <c r="E2258" s="338"/>
    </row>
    <row r="2259" ht="19.5" customHeight="1">
      <c r="E2259" s="338"/>
    </row>
    <row r="2260" ht="19.5" customHeight="1">
      <c r="E2260" s="338"/>
    </row>
    <row r="2261" ht="19.5" customHeight="1">
      <c r="E2261" s="338"/>
    </row>
    <row r="2262" ht="19.5" customHeight="1">
      <c r="E2262" s="338"/>
    </row>
    <row r="2263" ht="19.5" customHeight="1">
      <c r="E2263" s="338"/>
    </row>
    <row r="2264" ht="19.5" customHeight="1">
      <c r="E2264" s="338"/>
    </row>
    <row r="2265" ht="19.5" customHeight="1">
      <c r="E2265" s="338"/>
    </row>
    <row r="2266" ht="19.5" customHeight="1">
      <c r="E2266" s="338"/>
    </row>
    <row r="2267" ht="19.5" customHeight="1">
      <c r="E2267" s="338"/>
    </row>
    <row r="2268" ht="19.5" customHeight="1">
      <c r="E2268" s="338"/>
    </row>
    <row r="2269" ht="19.5" customHeight="1">
      <c r="E2269" s="338"/>
    </row>
    <row r="2270" ht="19.5" customHeight="1">
      <c r="E2270" s="338"/>
    </row>
    <row r="2271" ht="19.5" customHeight="1">
      <c r="E2271" s="338"/>
    </row>
    <row r="2272" ht="19.5" customHeight="1">
      <c r="E2272" s="338"/>
    </row>
    <row r="2273" ht="19.5" customHeight="1">
      <c r="E2273" s="338"/>
    </row>
    <row r="2274" ht="19.5" customHeight="1">
      <c r="E2274" s="338"/>
    </row>
    <row r="2275" ht="19.5" customHeight="1">
      <c r="E2275" s="338"/>
    </row>
    <row r="2276" ht="19.5" customHeight="1">
      <c r="E2276" s="338"/>
    </row>
    <row r="2277" ht="19.5" customHeight="1">
      <c r="E2277" s="338"/>
    </row>
    <row r="2278" ht="19.5" customHeight="1">
      <c r="E2278" s="338"/>
    </row>
    <row r="2279" ht="19.5" customHeight="1">
      <c r="E2279" s="338"/>
    </row>
    <row r="2280" ht="19.5" customHeight="1">
      <c r="E2280" s="338"/>
    </row>
    <row r="2281" ht="19.5" customHeight="1">
      <c r="E2281" s="338"/>
    </row>
    <row r="2282" ht="19.5" customHeight="1">
      <c r="E2282" s="338"/>
    </row>
    <row r="2283" ht="19.5" customHeight="1">
      <c r="E2283" s="338"/>
    </row>
    <row r="2284" ht="19.5" customHeight="1">
      <c r="E2284" s="338"/>
    </row>
    <row r="2285" ht="19.5" customHeight="1">
      <c r="E2285" s="338"/>
    </row>
    <row r="2286" ht="19.5" customHeight="1">
      <c r="E2286" s="338"/>
    </row>
    <row r="2287" ht="19.5" customHeight="1">
      <c r="E2287" s="338"/>
    </row>
    <row r="2288" ht="19.5" customHeight="1">
      <c r="E2288" s="338"/>
    </row>
    <row r="2289" ht="19.5" customHeight="1">
      <c r="E2289" s="338"/>
    </row>
    <row r="2290" ht="19.5" customHeight="1">
      <c r="E2290" s="338"/>
    </row>
    <row r="2291" ht="19.5" customHeight="1">
      <c r="E2291" s="338"/>
    </row>
    <row r="2292" ht="19.5" customHeight="1">
      <c r="E2292" s="338"/>
    </row>
    <row r="2293" ht="19.5" customHeight="1">
      <c r="E2293" s="338"/>
    </row>
    <row r="2294" ht="19.5" customHeight="1">
      <c r="E2294" s="338"/>
    </row>
    <row r="2295" ht="19.5" customHeight="1">
      <c r="E2295" s="338"/>
    </row>
    <row r="2296" ht="19.5" customHeight="1">
      <c r="E2296" s="338"/>
    </row>
    <row r="2297" ht="19.5" customHeight="1">
      <c r="E2297" s="338"/>
    </row>
    <row r="2298" ht="19.5" customHeight="1">
      <c r="E2298" s="338"/>
    </row>
    <row r="2299" ht="19.5" customHeight="1">
      <c r="E2299" s="338"/>
    </row>
    <row r="2300" ht="19.5" customHeight="1">
      <c r="E2300" s="338"/>
    </row>
    <row r="2301" ht="19.5" customHeight="1">
      <c r="E2301" s="338"/>
    </row>
    <row r="2302" ht="19.5" customHeight="1">
      <c r="E2302" s="338"/>
    </row>
    <row r="2303" ht="19.5" customHeight="1">
      <c r="E2303" s="338"/>
    </row>
    <row r="2304" ht="19.5" customHeight="1">
      <c r="E2304" s="338"/>
    </row>
    <row r="2305" ht="19.5" customHeight="1">
      <c r="E2305" s="338"/>
    </row>
    <row r="2306" ht="19.5" customHeight="1">
      <c r="E2306" s="338"/>
    </row>
    <row r="2307" ht="19.5" customHeight="1">
      <c r="E2307" s="338"/>
    </row>
    <row r="2308" ht="19.5" customHeight="1">
      <c r="E2308" s="338"/>
    </row>
    <row r="2309" ht="19.5" customHeight="1">
      <c r="E2309" s="338"/>
    </row>
    <row r="2310" ht="19.5" customHeight="1">
      <c r="E2310" s="338"/>
    </row>
    <row r="2311" ht="19.5" customHeight="1">
      <c r="E2311" s="338"/>
    </row>
    <row r="2312" ht="19.5" customHeight="1">
      <c r="E2312" s="338"/>
    </row>
    <row r="2313" ht="19.5" customHeight="1">
      <c r="E2313" s="338"/>
    </row>
    <row r="2314" ht="19.5" customHeight="1">
      <c r="E2314" s="338"/>
    </row>
    <row r="2315" ht="19.5" customHeight="1">
      <c r="E2315" s="338"/>
    </row>
    <row r="2316" ht="19.5" customHeight="1">
      <c r="E2316" s="338"/>
    </row>
    <row r="2317" ht="19.5" customHeight="1">
      <c r="E2317" s="338"/>
    </row>
    <row r="2318" ht="19.5" customHeight="1">
      <c r="E2318" s="338"/>
    </row>
    <row r="2319" ht="19.5" customHeight="1">
      <c r="E2319" s="338"/>
    </row>
    <row r="2320" ht="19.5" customHeight="1">
      <c r="E2320" s="338"/>
    </row>
    <row r="2321" ht="19.5" customHeight="1">
      <c r="E2321" s="338"/>
    </row>
    <row r="2322" ht="19.5" customHeight="1">
      <c r="E2322" s="338"/>
    </row>
    <row r="2323" ht="19.5" customHeight="1">
      <c r="E2323" s="338"/>
    </row>
    <row r="2324" ht="19.5" customHeight="1">
      <c r="E2324" s="338"/>
    </row>
    <row r="2325" ht="19.5" customHeight="1">
      <c r="E2325" s="338"/>
    </row>
    <row r="2326" ht="19.5" customHeight="1">
      <c r="E2326" s="338"/>
    </row>
    <row r="2327" ht="19.5" customHeight="1">
      <c r="E2327" s="338"/>
    </row>
    <row r="2328" ht="19.5" customHeight="1">
      <c r="E2328" s="338"/>
    </row>
    <row r="2329" ht="19.5" customHeight="1">
      <c r="E2329" s="338"/>
    </row>
    <row r="2330" ht="19.5" customHeight="1">
      <c r="E2330" s="338"/>
    </row>
    <row r="2331" ht="19.5" customHeight="1">
      <c r="E2331" s="338"/>
    </row>
    <row r="2332" ht="19.5" customHeight="1">
      <c r="E2332" s="338"/>
    </row>
    <row r="2333" ht="19.5" customHeight="1">
      <c r="E2333" s="338"/>
    </row>
    <row r="2334" ht="19.5" customHeight="1">
      <c r="E2334" s="338"/>
    </row>
    <row r="2335" ht="19.5" customHeight="1">
      <c r="E2335" s="338"/>
    </row>
    <row r="2336" ht="19.5" customHeight="1">
      <c r="E2336" s="338"/>
    </row>
    <row r="2337" ht="19.5" customHeight="1">
      <c r="E2337" s="338"/>
    </row>
    <row r="2338" ht="19.5" customHeight="1">
      <c r="E2338" s="338"/>
    </row>
    <row r="2339" ht="19.5" customHeight="1">
      <c r="E2339" s="338"/>
    </row>
    <row r="2340" ht="19.5" customHeight="1">
      <c r="E2340" s="338"/>
    </row>
    <row r="2341" ht="19.5" customHeight="1">
      <c r="E2341" s="338"/>
    </row>
    <row r="2342" ht="19.5" customHeight="1">
      <c r="E2342" s="338"/>
    </row>
    <row r="2343" ht="19.5" customHeight="1">
      <c r="E2343" s="338"/>
    </row>
    <row r="2344" ht="19.5" customHeight="1">
      <c r="E2344" s="338"/>
    </row>
    <row r="2345" ht="19.5" customHeight="1">
      <c r="E2345" s="338"/>
    </row>
    <row r="2346" ht="19.5" customHeight="1">
      <c r="E2346" s="338"/>
    </row>
    <row r="2347" ht="19.5" customHeight="1">
      <c r="E2347" s="338"/>
    </row>
    <row r="2348" ht="19.5" customHeight="1">
      <c r="E2348" s="338"/>
    </row>
    <row r="2349" ht="19.5" customHeight="1">
      <c r="E2349" s="338"/>
    </row>
    <row r="2350" ht="19.5" customHeight="1">
      <c r="E2350" s="338"/>
    </row>
    <row r="2351" ht="19.5" customHeight="1">
      <c r="E2351" s="338"/>
    </row>
    <row r="2352" ht="19.5" customHeight="1">
      <c r="E2352" s="338"/>
    </row>
    <row r="2353" ht="19.5" customHeight="1">
      <c r="E2353" s="338"/>
    </row>
    <row r="2354" ht="19.5" customHeight="1">
      <c r="E2354" s="338"/>
    </row>
    <row r="2355" ht="19.5" customHeight="1">
      <c r="E2355" s="338"/>
    </row>
    <row r="2356" ht="19.5" customHeight="1">
      <c r="E2356" s="338"/>
    </row>
    <row r="2357" ht="19.5" customHeight="1">
      <c r="E2357" s="338"/>
    </row>
    <row r="2358" ht="19.5" customHeight="1">
      <c r="E2358" s="338"/>
    </row>
    <row r="2359" ht="19.5" customHeight="1">
      <c r="E2359" s="338"/>
    </row>
    <row r="2360" ht="19.5" customHeight="1">
      <c r="E2360" s="338"/>
    </row>
    <row r="2361" ht="19.5" customHeight="1">
      <c r="E2361" s="338"/>
    </row>
    <row r="2362" ht="19.5" customHeight="1">
      <c r="E2362" s="338"/>
    </row>
    <row r="2363" ht="19.5" customHeight="1">
      <c r="E2363" s="338"/>
    </row>
    <row r="2364" ht="19.5" customHeight="1">
      <c r="E2364" s="338"/>
    </row>
    <row r="2365" ht="19.5" customHeight="1">
      <c r="E2365" s="338"/>
    </row>
    <row r="2366" ht="19.5" customHeight="1">
      <c r="E2366" s="338"/>
    </row>
    <row r="2367" ht="19.5" customHeight="1">
      <c r="E2367" s="338"/>
    </row>
    <row r="2368" ht="19.5" customHeight="1">
      <c r="E2368" s="338"/>
    </row>
    <row r="2369" ht="19.5" customHeight="1">
      <c r="E2369" s="338"/>
    </row>
    <row r="2370" ht="19.5" customHeight="1">
      <c r="E2370" s="338"/>
    </row>
    <row r="2371" ht="19.5" customHeight="1">
      <c r="E2371" s="338"/>
    </row>
    <row r="2372" ht="19.5" customHeight="1">
      <c r="E2372" s="338"/>
    </row>
    <row r="2373" ht="19.5" customHeight="1">
      <c r="E2373" s="338"/>
    </row>
    <row r="2374" ht="19.5" customHeight="1">
      <c r="E2374" s="338"/>
    </row>
    <row r="2375" ht="19.5" customHeight="1">
      <c r="E2375" s="338"/>
    </row>
    <row r="2376" ht="19.5" customHeight="1">
      <c r="E2376" s="338"/>
    </row>
    <row r="2377" ht="19.5" customHeight="1">
      <c r="E2377" s="338"/>
    </row>
    <row r="2378" ht="19.5" customHeight="1">
      <c r="E2378" s="338"/>
    </row>
    <row r="2379" ht="19.5" customHeight="1">
      <c r="E2379" s="338"/>
    </row>
    <row r="2380" ht="19.5" customHeight="1">
      <c r="E2380" s="338"/>
    </row>
    <row r="2381" ht="19.5" customHeight="1">
      <c r="E2381" s="338"/>
    </row>
    <row r="2382" ht="19.5" customHeight="1">
      <c r="E2382" s="338"/>
    </row>
    <row r="2383" ht="19.5" customHeight="1">
      <c r="E2383" s="338"/>
    </row>
    <row r="2384" ht="19.5" customHeight="1">
      <c r="E2384" s="338"/>
    </row>
    <row r="2385" ht="19.5" customHeight="1">
      <c r="E2385" s="338"/>
    </row>
    <row r="2386" ht="19.5" customHeight="1">
      <c r="E2386" s="338"/>
    </row>
    <row r="2387" ht="19.5" customHeight="1">
      <c r="E2387" s="338"/>
    </row>
    <row r="2388" ht="19.5" customHeight="1">
      <c r="E2388" s="338"/>
    </row>
    <row r="2389" ht="19.5" customHeight="1">
      <c r="E2389" s="338"/>
    </row>
    <row r="2390" ht="19.5" customHeight="1">
      <c r="E2390" s="338"/>
    </row>
    <row r="2391" ht="19.5" customHeight="1">
      <c r="E2391" s="338"/>
    </row>
    <row r="2392" ht="19.5" customHeight="1">
      <c r="E2392" s="338"/>
    </row>
    <row r="2393" ht="19.5" customHeight="1">
      <c r="E2393" s="338"/>
    </row>
    <row r="2394" ht="19.5" customHeight="1">
      <c r="E2394" s="338"/>
    </row>
    <row r="2395" ht="19.5" customHeight="1">
      <c r="E2395" s="338"/>
    </row>
    <row r="2396" ht="19.5" customHeight="1">
      <c r="E2396" s="338"/>
    </row>
    <row r="2397" ht="19.5" customHeight="1">
      <c r="E2397" s="338"/>
    </row>
    <row r="2398" ht="19.5" customHeight="1">
      <c r="E2398" s="338"/>
    </row>
    <row r="2399" ht="19.5" customHeight="1">
      <c r="E2399" s="338"/>
    </row>
    <row r="2400" ht="19.5" customHeight="1">
      <c r="E2400" s="338"/>
    </row>
    <row r="2401" ht="19.5" customHeight="1">
      <c r="E2401" s="338"/>
    </row>
    <row r="2402" ht="19.5" customHeight="1">
      <c r="E2402" s="338"/>
    </row>
    <row r="2403" ht="19.5" customHeight="1">
      <c r="E2403" s="338"/>
    </row>
    <row r="2404" ht="19.5" customHeight="1">
      <c r="E2404" s="338"/>
    </row>
    <row r="2405" ht="19.5" customHeight="1">
      <c r="E2405" s="338"/>
    </row>
    <row r="2406" ht="19.5" customHeight="1">
      <c r="E2406" s="338"/>
    </row>
    <row r="2407" ht="19.5" customHeight="1">
      <c r="E2407" s="338"/>
    </row>
    <row r="2408" ht="19.5" customHeight="1">
      <c r="E2408" s="338"/>
    </row>
    <row r="2409" ht="19.5" customHeight="1">
      <c r="E2409" s="338"/>
    </row>
    <row r="2410" ht="19.5" customHeight="1">
      <c r="E2410" s="338"/>
    </row>
    <row r="2411" ht="19.5" customHeight="1">
      <c r="E2411" s="338"/>
    </row>
    <row r="2412" ht="19.5" customHeight="1">
      <c r="E2412" s="338"/>
    </row>
    <row r="2413" ht="19.5" customHeight="1">
      <c r="E2413" s="338"/>
    </row>
    <row r="2414" ht="19.5" customHeight="1">
      <c r="E2414" s="338"/>
    </row>
    <row r="2415" ht="19.5" customHeight="1">
      <c r="E2415" s="338"/>
    </row>
    <row r="2416" ht="19.5" customHeight="1">
      <c r="E2416" s="338"/>
    </row>
    <row r="2417" ht="19.5" customHeight="1">
      <c r="E2417" s="338"/>
    </row>
    <row r="2418" ht="19.5" customHeight="1">
      <c r="E2418" s="338"/>
    </row>
    <row r="2419" ht="19.5" customHeight="1">
      <c r="E2419" s="338"/>
    </row>
    <row r="2420" ht="19.5" customHeight="1">
      <c r="E2420" s="338"/>
    </row>
    <row r="2421" ht="19.5" customHeight="1">
      <c r="E2421" s="338"/>
    </row>
    <row r="2422" ht="19.5" customHeight="1">
      <c r="E2422" s="338"/>
    </row>
    <row r="2423" ht="19.5" customHeight="1">
      <c r="E2423" s="338"/>
    </row>
    <row r="2424" ht="19.5" customHeight="1">
      <c r="E2424" s="338"/>
    </row>
    <row r="2425" ht="19.5" customHeight="1">
      <c r="E2425" s="338"/>
    </row>
    <row r="2426" ht="19.5" customHeight="1">
      <c r="E2426" s="338"/>
    </row>
    <row r="2427" ht="19.5" customHeight="1">
      <c r="E2427" s="338"/>
    </row>
    <row r="2428" ht="19.5" customHeight="1">
      <c r="E2428" s="338"/>
    </row>
    <row r="2429" ht="19.5" customHeight="1">
      <c r="E2429" s="338"/>
    </row>
    <row r="2430" ht="19.5" customHeight="1">
      <c r="E2430" s="338"/>
    </row>
    <row r="2431" ht="19.5" customHeight="1">
      <c r="E2431" s="338"/>
    </row>
    <row r="2432" ht="19.5" customHeight="1">
      <c r="E2432" s="338"/>
    </row>
    <row r="2433" ht="19.5" customHeight="1">
      <c r="E2433" s="338"/>
    </row>
    <row r="2434" ht="19.5" customHeight="1">
      <c r="E2434" s="338"/>
    </row>
    <row r="2435" ht="19.5" customHeight="1">
      <c r="E2435" s="338"/>
    </row>
    <row r="2436" ht="19.5" customHeight="1">
      <c r="E2436" s="338"/>
    </row>
    <row r="2437" ht="19.5" customHeight="1">
      <c r="E2437" s="338"/>
    </row>
    <row r="2438" ht="19.5" customHeight="1">
      <c r="E2438" s="338"/>
    </row>
    <row r="2439" ht="19.5" customHeight="1">
      <c r="E2439" s="338"/>
    </row>
    <row r="2440" ht="19.5" customHeight="1">
      <c r="E2440" s="338"/>
    </row>
    <row r="2441" ht="19.5" customHeight="1">
      <c r="E2441" s="338"/>
    </row>
    <row r="2442" ht="19.5" customHeight="1">
      <c r="E2442" s="338"/>
    </row>
    <row r="2443" ht="19.5" customHeight="1">
      <c r="E2443" s="338"/>
    </row>
    <row r="2444" ht="19.5" customHeight="1">
      <c r="E2444" s="338"/>
    </row>
    <row r="2445" ht="19.5" customHeight="1">
      <c r="E2445" s="338"/>
    </row>
    <row r="2446" ht="19.5" customHeight="1">
      <c r="E2446" s="338"/>
    </row>
    <row r="2447" ht="19.5" customHeight="1">
      <c r="E2447" s="338"/>
    </row>
    <row r="2448" ht="19.5" customHeight="1">
      <c r="E2448" s="338"/>
    </row>
    <row r="2449" ht="19.5" customHeight="1">
      <c r="E2449" s="338"/>
    </row>
    <row r="2450" ht="19.5" customHeight="1">
      <c r="E2450" s="338"/>
    </row>
    <row r="2451" ht="19.5" customHeight="1">
      <c r="E2451" s="338"/>
    </row>
    <row r="2452" ht="19.5" customHeight="1">
      <c r="E2452" s="338"/>
    </row>
    <row r="2453" ht="19.5" customHeight="1">
      <c r="E2453" s="338"/>
    </row>
    <row r="2454" ht="19.5" customHeight="1">
      <c r="E2454" s="338"/>
    </row>
    <row r="2455" ht="19.5" customHeight="1">
      <c r="E2455" s="338"/>
    </row>
    <row r="2456" ht="19.5" customHeight="1">
      <c r="E2456" s="338"/>
    </row>
    <row r="2457" ht="19.5" customHeight="1">
      <c r="E2457" s="338"/>
    </row>
    <row r="2458" ht="19.5" customHeight="1">
      <c r="E2458" s="338"/>
    </row>
    <row r="2459" ht="19.5" customHeight="1">
      <c r="E2459" s="338"/>
    </row>
    <row r="2460" ht="19.5" customHeight="1">
      <c r="E2460" s="338"/>
    </row>
    <row r="2461" ht="19.5" customHeight="1">
      <c r="E2461" s="338"/>
    </row>
    <row r="2462" ht="19.5" customHeight="1">
      <c r="E2462" s="338"/>
    </row>
    <row r="2463" ht="19.5" customHeight="1">
      <c r="E2463" s="338"/>
    </row>
    <row r="2464" ht="19.5" customHeight="1">
      <c r="E2464" s="338"/>
    </row>
    <row r="2465" ht="19.5" customHeight="1">
      <c r="E2465" s="338"/>
    </row>
    <row r="2466" ht="19.5" customHeight="1">
      <c r="E2466" s="338"/>
    </row>
    <row r="2467" ht="19.5" customHeight="1">
      <c r="E2467" s="338"/>
    </row>
    <row r="2468" ht="19.5" customHeight="1">
      <c r="E2468" s="338"/>
    </row>
    <row r="2469" ht="19.5" customHeight="1">
      <c r="E2469" s="338"/>
    </row>
    <row r="2470" ht="19.5" customHeight="1">
      <c r="E2470" s="338"/>
    </row>
    <row r="2471" ht="19.5" customHeight="1">
      <c r="E2471" s="338"/>
    </row>
    <row r="2472" ht="19.5" customHeight="1">
      <c r="E2472" s="338"/>
    </row>
    <row r="2473" ht="19.5" customHeight="1">
      <c r="E2473" s="338"/>
    </row>
    <row r="2474" ht="19.5" customHeight="1">
      <c r="E2474" s="338"/>
    </row>
    <row r="2475" ht="19.5" customHeight="1">
      <c r="E2475" s="338"/>
    </row>
    <row r="2476" ht="19.5" customHeight="1">
      <c r="E2476" s="338"/>
    </row>
    <row r="2477" ht="19.5" customHeight="1">
      <c r="E2477" s="338"/>
    </row>
    <row r="2478" ht="19.5" customHeight="1">
      <c r="E2478" s="338"/>
    </row>
    <row r="2479" ht="19.5" customHeight="1">
      <c r="E2479" s="338"/>
    </row>
    <row r="2480" ht="19.5" customHeight="1">
      <c r="E2480" s="338"/>
    </row>
    <row r="2481" ht="19.5" customHeight="1">
      <c r="E2481" s="338"/>
    </row>
    <row r="2482" ht="19.5" customHeight="1">
      <c r="E2482" s="338"/>
    </row>
    <row r="2483" ht="19.5" customHeight="1">
      <c r="E2483" s="338"/>
    </row>
    <row r="2484" ht="19.5" customHeight="1">
      <c r="E2484" s="338"/>
    </row>
    <row r="2485" ht="19.5" customHeight="1">
      <c r="E2485" s="338"/>
    </row>
    <row r="2486" ht="19.5" customHeight="1">
      <c r="E2486" s="338"/>
    </row>
    <row r="2487" ht="19.5" customHeight="1">
      <c r="E2487" s="338"/>
    </row>
    <row r="2488" ht="19.5" customHeight="1">
      <c r="E2488" s="338"/>
    </row>
    <row r="2489" ht="19.5" customHeight="1">
      <c r="E2489" s="338"/>
    </row>
    <row r="2490" ht="19.5" customHeight="1">
      <c r="E2490" s="338"/>
    </row>
    <row r="2491" ht="19.5" customHeight="1">
      <c r="E2491" s="338"/>
    </row>
    <row r="2492" ht="19.5" customHeight="1">
      <c r="E2492" s="338"/>
    </row>
    <row r="2493" ht="19.5" customHeight="1">
      <c r="E2493" s="338"/>
    </row>
    <row r="2494" ht="19.5" customHeight="1">
      <c r="E2494" s="338"/>
    </row>
    <row r="2495" ht="19.5" customHeight="1">
      <c r="E2495" s="338"/>
    </row>
    <row r="2496" ht="19.5" customHeight="1">
      <c r="E2496" s="338"/>
    </row>
    <row r="2497" ht="19.5" customHeight="1">
      <c r="E2497" s="338"/>
    </row>
    <row r="2498" ht="19.5" customHeight="1">
      <c r="E2498" s="338"/>
    </row>
    <row r="2499" ht="19.5" customHeight="1">
      <c r="E2499" s="338"/>
    </row>
    <row r="2500" ht="19.5" customHeight="1">
      <c r="E2500" s="338"/>
    </row>
    <row r="2501" ht="19.5" customHeight="1">
      <c r="E2501" s="338"/>
    </row>
    <row r="2502" ht="19.5" customHeight="1">
      <c r="E2502" s="338"/>
    </row>
    <row r="2503" ht="19.5" customHeight="1">
      <c r="E2503" s="338"/>
    </row>
    <row r="2504" ht="19.5" customHeight="1">
      <c r="E2504" s="338"/>
    </row>
    <row r="2505" ht="19.5" customHeight="1">
      <c r="E2505" s="338"/>
    </row>
    <row r="2506" ht="19.5" customHeight="1">
      <c r="E2506" s="338"/>
    </row>
    <row r="2507" ht="19.5" customHeight="1">
      <c r="E2507" s="338"/>
    </row>
    <row r="2508" ht="19.5" customHeight="1">
      <c r="E2508" s="338"/>
    </row>
    <row r="2509" ht="19.5" customHeight="1">
      <c r="E2509" s="338"/>
    </row>
    <row r="2510" ht="19.5" customHeight="1">
      <c r="E2510" s="338"/>
    </row>
    <row r="2511" ht="19.5" customHeight="1">
      <c r="E2511" s="338"/>
    </row>
    <row r="2512" ht="19.5" customHeight="1">
      <c r="E2512" s="338"/>
    </row>
    <row r="2513" ht="19.5" customHeight="1">
      <c r="E2513" s="338"/>
    </row>
    <row r="2514" ht="19.5" customHeight="1">
      <c r="E2514" s="338"/>
    </row>
    <row r="2515" ht="19.5" customHeight="1">
      <c r="E2515" s="338"/>
    </row>
    <row r="2516" ht="19.5" customHeight="1">
      <c r="E2516" s="338"/>
    </row>
    <row r="2517" ht="19.5" customHeight="1">
      <c r="E2517" s="338"/>
    </row>
    <row r="2518" ht="19.5" customHeight="1">
      <c r="E2518" s="338"/>
    </row>
    <row r="2519" ht="19.5" customHeight="1">
      <c r="E2519" s="338"/>
    </row>
    <row r="2520" ht="19.5" customHeight="1">
      <c r="E2520" s="338"/>
    </row>
    <row r="2521" ht="19.5" customHeight="1">
      <c r="E2521" s="338"/>
    </row>
    <row r="2522" ht="19.5" customHeight="1">
      <c r="E2522" s="338"/>
    </row>
    <row r="2523" ht="19.5" customHeight="1">
      <c r="E2523" s="338"/>
    </row>
    <row r="2524" ht="19.5" customHeight="1">
      <c r="E2524" s="338"/>
    </row>
    <row r="2525" ht="19.5" customHeight="1">
      <c r="E2525" s="338"/>
    </row>
    <row r="2526" ht="19.5" customHeight="1">
      <c r="E2526" s="338"/>
    </row>
    <row r="2527" ht="19.5" customHeight="1">
      <c r="E2527" s="338"/>
    </row>
    <row r="2528" ht="19.5" customHeight="1">
      <c r="E2528" s="338"/>
    </row>
    <row r="2529" ht="19.5" customHeight="1">
      <c r="E2529" s="338"/>
    </row>
    <row r="2530" ht="19.5" customHeight="1">
      <c r="E2530" s="338"/>
    </row>
    <row r="2531" ht="19.5" customHeight="1">
      <c r="E2531" s="338"/>
    </row>
    <row r="2532" ht="19.5" customHeight="1">
      <c r="E2532" s="338"/>
    </row>
    <row r="2533" ht="19.5" customHeight="1">
      <c r="E2533" s="338"/>
    </row>
    <row r="2534" ht="19.5" customHeight="1">
      <c r="E2534" s="338"/>
    </row>
    <row r="2535" ht="19.5" customHeight="1">
      <c r="E2535" s="338"/>
    </row>
    <row r="2536" ht="19.5" customHeight="1">
      <c r="E2536" s="338"/>
    </row>
    <row r="2537" ht="19.5" customHeight="1">
      <c r="E2537" s="338"/>
    </row>
    <row r="2538" ht="19.5" customHeight="1">
      <c r="E2538" s="338"/>
    </row>
    <row r="2539" ht="19.5" customHeight="1">
      <c r="E2539" s="338"/>
    </row>
    <row r="2540" ht="19.5" customHeight="1">
      <c r="E2540" s="338"/>
    </row>
    <row r="2541" ht="19.5" customHeight="1">
      <c r="E2541" s="338"/>
    </row>
    <row r="2542" ht="19.5" customHeight="1">
      <c r="E2542" s="338"/>
    </row>
    <row r="2543" ht="19.5" customHeight="1">
      <c r="E2543" s="338"/>
    </row>
    <row r="2544" ht="19.5" customHeight="1">
      <c r="E2544" s="338"/>
    </row>
    <row r="2545" ht="19.5" customHeight="1">
      <c r="E2545" s="338"/>
    </row>
    <row r="2546" ht="19.5" customHeight="1">
      <c r="E2546" s="338"/>
    </row>
    <row r="2547" ht="19.5" customHeight="1">
      <c r="E2547" s="338"/>
    </row>
    <row r="2548" ht="19.5" customHeight="1">
      <c r="E2548" s="338"/>
    </row>
    <row r="2549" ht="19.5" customHeight="1">
      <c r="E2549" s="338"/>
    </row>
    <row r="2550" ht="19.5" customHeight="1">
      <c r="E2550" s="338"/>
    </row>
    <row r="2551" ht="19.5" customHeight="1">
      <c r="E2551" s="338"/>
    </row>
    <row r="2552" ht="19.5" customHeight="1">
      <c r="E2552" s="338"/>
    </row>
    <row r="2553" ht="19.5" customHeight="1">
      <c r="E2553" s="338"/>
    </row>
    <row r="2554" ht="19.5" customHeight="1">
      <c r="E2554" s="338"/>
    </row>
    <row r="2555" ht="19.5" customHeight="1">
      <c r="E2555" s="338"/>
    </row>
    <row r="2556" ht="19.5" customHeight="1">
      <c r="E2556" s="338"/>
    </row>
    <row r="2557" ht="19.5" customHeight="1">
      <c r="E2557" s="338"/>
    </row>
    <row r="2558" ht="19.5" customHeight="1">
      <c r="E2558" s="338"/>
    </row>
    <row r="2559" ht="19.5" customHeight="1">
      <c r="E2559" s="338"/>
    </row>
    <row r="2560" ht="19.5" customHeight="1">
      <c r="E2560" s="338"/>
    </row>
    <row r="2561" ht="19.5" customHeight="1">
      <c r="E2561" s="338"/>
    </row>
    <row r="2562" ht="19.5" customHeight="1">
      <c r="E2562" s="338"/>
    </row>
    <row r="2563" ht="19.5" customHeight="1">
      <c r="E2563" s="338"/>
    </row>
    <row r="2564" ht="19.5" customHeight="1">
      <c r="E2564" s="338"/>
    </row>
    <row r="2565" ht="19.5" customHeight="1">
      <c r="E2565" s="338"/>
    </row>
    <row r="2566" ht="19.5" customHeight="1">
      <c r="E2566" s="338"/>
    </row>
    <row r="2567" ht="19.5" customHeight="1">
      <c r="E2567" s="338"/>
    </row>
    <row r="2568" ht="19.5" customHeight="1">
      <c r="E2568" s="338"/>
    </row>
    <row r="2569" ht="19.5" customHeight="1">
      <c r="E2569" s="338"/>
    </row>
    <row r="2570" ht="19.5" customHeight="1">
      <c r="E2570" s="338"/>
    </row>
    <row r="2571" ht="19.5" customHeight="1">
      <c r="E2571" s="338"/>
    </row>
    <row r="2572" ht="19.5" customHeight="1">
      <c r="E2572" s="338"/>
    </row>
    <row r="2573" ht="19.5" customHeight="1">
      <c r="E2573" s="338"/>
    </row>
    <row r="2574" ht="19.5" customHeight="1">
      <c r="E2574" s="338"/>
    </row>
    <row r="2575" ht="19.5" customHeight="1">
      <c r="E2575" s="338"/>
    </row>
    <row r="2576" ht="19.5" customHeight="1">
      <c r="E2576" s="338"/>
    </row>
    <row r="2577" ht="19.5" customHeight="1">
      <c r="E2577" s="338"/>
    </row>
    <row r="2578" ht="19.5" customHeight="1">
      <c r="E2578" s="338"/>
    </row>
    <row r="2579" ht="19.5" customHeight="1">
      <c r="E2579" s="338"/>
    </row>
    <row r="2580" ht="19.5" customHeight="1">
      <c r="E2580" s="338"/>
    </row>
    <row r="2581" ht="19.5" customHeight="1">
      <c r="E2581" s="338"/>
    </row>
    <row r="2582" ht="19.5" customHeight="1">
      <c r="E2582" s="338"/>
    </row>
    <row r="2583" ht="19.5" customHeight="1">
      <c r="E2583" s="338"/>
    </row>
    <row r="2584" ht="19.5" customHeight="1">
      <c r="E2584" s="338"/>
    </row>
    <row r="2585" ht="19.5" customHeight="1">
      <c r="E2585" s="338"/>
    </row>
    <row r="2586" ht="19.5" customHeight="1">
      <c r="E2586" s="338"/>
    </row>
    <row r="2587" ht="19.5" customHeight="1">
      <c r="E2587" s="338"/>
    </row>
    <row r="2588" ht="19.5" customHeight="1">
      <c r="E2588" s="338"/>
    </row>
    <row r="2589" ht="19.5" customHeight="1">
      <c r="E2589" s="338"/>
    </row>
    <row r="2590" ht="19.5" customHeight="1">
      <c r="E2590" s="338"/>
    </row>
    <row r="2591" ht="19.5" customHeight="1">
      <c r="E2591" s="338"/>
    </row>
    <row r="2592" ht="19.5" customHeight="1">
      <c r="E2592" s="338"/>
    </row>
    <row r="2593" ht="19.5" customHeight="1">
      <c r="E2593" s="338"/>
    </row>
    <row r="2594" ht="19.5" customHeight="1">
      <c r="E2594" s="338"/>
    </row>
    <row r="2595" ht="19.5" customHeight="1">
      <c r="E2595" s="338"/>
    </row>
    <row r="2596" ht="19.5" customHeight="1">
      <c r="E2596" s="338"/>
    </row>
    <row r="2597" ht="19.5" customHeight="1">
      <c r="E2597" s="338"/>
    </row>
    <row r="2598" ht="19.5" customHeight="1">
      <c r="E2598" s="338"/>
    </row>
    <row r="2599" ht="19.5" customHeight="1">
      <c r="E2599" s="338"/>
    </row>
    <row r="2600" ht="19.5" customHeight="1">
      <c r="E2600" s="338"/>
    </row>
    <row r="2601" ht="19.5" customHeight="1">
      <c r="E2601" s="338"/>
    </row>
    <row r="2602" ht="19.5" customHeight="1">
      <c r="E2602" s="338"/>
    </row>
    <row r="2603" ht="19.5" customHeight="1">
      <c r="E2603" s="338"/>
    </row>
    <row r="2604" ht="19.5" customHeight="1">
      <c r="E2604" s="338"/>
    </row>
    <row r="2605" ht="19.5" customHeight="1">
      <c r="E2605" s="338"/>
    </row>
    <row r="2606" ht="19.5" customHeight="1">
      <c r="E2606" s="338"/>
    </row>
    <row r="2607" ht="19.5" customHeight="1">
      <c r="E2607" s="338"/>
    </row>
    <row r="2608" ht="19.5" customHeight="1">
      <c r="E2608" s="338"/>
    </row>
    <row r="2609" ht="19.5" customHeight="1">
      <c r="E2609" s="338"/>
    </row>
    <row r="2610" ht="19.5" customHeight="1">
      <c r="E2610" s="338"/>
    </row>
    <row r="2611" ht="19.5" customHeight="1">
      <c r="E2611" s="338"/>
    </row>
    <row r="2612" ht="19.5" customHeight="1">
      <c r="E2612" s="338"/>
    </row>
    <row r="2613" ht="19.5" customHeight="1">
      <c r="E2613" s="338"/>
    </row>
    <row r="2614" ht="19.5" customHeight="1">
      <c r="E2614" s="338"/>
    </row>
    <row r="2615" ht="19.5" customHeight="1">
      <c r="E2615" s="338"/>
    </row>
    <row r="2616" ht="19.5" customHeight="1">
      <c r="E2616" s="338"/>
    </row>
    <row r="2617" ht="19.5" customHeight="1">
      <c r="E2617" s="338"/>
    </row>
    <row r="2618" ht="19.5" customHeight="1">
      <c r="E2618" s="338"/>
    </row>
    <row r="2619" ht="19.5" customHeight="1">
      <c r="E2619" s="338"/>
    </row>
    <row r="2620" ht="19.5" customHeight="1">
      <c r="E2620" s="338"/>
    </row>
    <row r="2621" ht="19.5" customHeight="1">
      <c r="E2621" s="338"/>
    </row>
    <row r="2622" ht="19.5" customHeight="1">
      <c r="E2622" s="338"/>
    </row>
    <row r="2623" ht="19.5" customHeight="1">
      <c r="E2623" s="338"/>
    </row>
    <row r="2624" ht="19.5" customHeight="1">
      <c r="E2624" s="338"/>
    </row>
    <row r="2625" ht="19.5" customHeight="1">
      <c r="E2625" s="338"/>
    </row>
    <row r="2626" ht="19.5" customHeight="1">
      <c r="E2626" s="338"/>
    </row>
    <row r="2627" ht="19.5" customHeight="1">
      <c r="E2627" s="338"/>
    </row>
    <row r="2628" ht="19.5" customHeight="1">
      <c r="E2628" s="338"/>
    </row>
    <row r="2629" ht="19.5" customHeight="1">
      <c r="E2629" s="338"/>
    </row>
    <row r="2630" ht="19.5" customHeight="1">
      <c r="E2630" s="338"/>
    </row>
    <row r="2631" ht="19.5" customHeight="1">
      <c r="E2631" s="338"/>
    </row>
    <row r="2632" ht="19.5" customHeight="1">
      <c r="E2632" s="338"/>
    </row>
    <row r="2633" ht="19.5" customHeight="1">
      <c r="E2633" s="338"/>
    </row>
    <row r="2634" ht="19.5" customHeight="1">
      <c r="E2634" s="338"/>
    </row>
    <row r="2635" ht="19.5" customHeight="1">
      <c r="E2635" s="338"/>
    </row>
    <row r="2636" ht="19.5" customHeight="1">
      <c r="E2636" s="338"/>
    </row>
    <row r="2637" ht="19.5" customHeight="1">
      <c r="E2637" s="338"/>
    </row>
    <row r="2638" ht="19.5" customHeight="1">
      <c r="E2638" s="338"/>
    </row>
    <row r="2639" ht="19.5" customHeight="1">
      <c r="E2639" s="338"/>
    </row>
    <row r="2640" ht="19.5" customHeight="1">
      <c r="E2640" s="338"/>
    </row>
    <row r="2641" ht="19.5" customHeight="1">
      <c r="E2641" s="338"/>
    </row>
    <row r="2642" ht="19.5" customHeight="1">
      <c r="E2642" s="338"/>
    </row>
    <row r="2643" ht="19.5" customHeight="1">
      <c r="E2643" s="338"/>
    </row>
    <row r="2644" ht="19.5" customHeight="1">
      <c r="E2644" s="338"/>
    </row>
    <row r="2645" ht="19.5" customHeight="1">
      <c r="E2645" s="338"/>
    </row>
    <row r="2646" ht="19.5" customHeight="1">
      <c r="E2646" s="338"/>
    </row>
    <row r="2647" ht="19.5" customHeight="1">
      <c r="E2647" s="338"/>
    </row>
    <row r="2648" ht="19.5" customHeight="1">
      <c r="E2648" s="338"/>
    </row>
    <row r="2649" ht="19.5" customHeight="1">
      <c r="E2649" s="338"/>
    </row>
    <row r="2650" ht="19.5" customHeight="1">
      <c r="E2650" s="338"/>
    </row>
    <row r="2651" ht="19.5" customHeight="1">
      <c r="E2651" s="338"/>
    </row>
    <row r="2652" ht="19.5" customHeight="1">
      <c r="E2652" s="338"/>
    </row>
    <row r="2653" ht="19.5" customHeight="1">
      <c r="E2653" s="338"/>
    </row>
    <row r="2654" ht="19.5" customHeight="1">
      <c r="E2654" s="338"/>
    </row>
    <row r="2655" ht="19.5" customHeight="1">
      <c r="E2655" s="338"/>
    </row>
    <row r="2656" ht="19.5" customHeight="1">
      <c r="E2656" s="338"/>
    </row>
    <row r="2657" ht="19.5" customHeight="1">
      <c r="E2657" s="338"/>
    </row>
    <row r="2658" ht="19.5" customHeight="1">
      <c r="E2658" s="338"/>
    </row>
    <row r="2659" ht="19.5" customHeight="1">
      <c r="E2659" s="338"/>
    </row>
    <row r="2660" ht="19.5" customHeight="1">
      <c r="E2660" s="338"/>
    </row>
    <row r="2661" ht="19.5" customHeight="1">
      <c r="E2661" s="338"/>
    </row>
    <row r="2662" ht="19.5" customHeight="1">
      <c r="E2662" s="338"/>
    </row>
    <row r="2663" ht="19.5" customHeight="1">
      <c r="E2663" s="338"/>
    </row>
    <row r="2664" ht="19.5" customHeight="1">
      <c r="E2664" s="338"/>
    </row>
    <row r="2665" ht="19.5" customHeight="1">
      <c r="E2665" s="338"/>
    </row>
    <row r="2666" ht="19.5" customHeight="1">
      <c r="E2666" s="338"/>
    </row>
    <row r="2667" ht="19.5" customHeight="1">
      <c r="E2667" s="338"/>
    </row>
    <row r="2668" ht="19.5" customHeight="1">
      <c r="E2668" s="338"/>
    </row>
    <row r="2669" ht="19.5" customHeight="1">
      <c r="E2669" s="338"/>
    </row>
    <row r="2670" ht="19.5" customHeight="1">
      <c r="E2670" s="338"/>
    </row>
    <row r="2671" ht="19.5" customHeight="1">
      <c r="E2671" s="338"/>
    </row>
    <row r="2672" ht="19.5" customHeight="1">
      <c r="E2672" s="338"/>
    </row>
    <row r="2673" ht="19.5" customHeight="1">
      <c r="E2673" s="338"/>
    </row>
    <row r="2674" ht="19.5" customHeight="1">
      <c r="E2674" s="338"/>
    </row>
    <row r="2675" ht="19.5" customHeight="1">
      <c r="E2675" s="338"/>
    </row>
    <row r="2676" ht="19.5" customHeight="1">
      <c r="E2676" s="338"/>
    </row>
    <row r="2677" ht="19.5" customHeight="1">
      <c r="E2677" s="338"/>
    </row>
    <row r="2678" ht="19.5" customHeight="1">
      <c r="E2678" s="338"/>
    </row>
    <row r="2679" ht="19.5" customHeight="1">
      <c r="E2679" s="338"/>
    </row>
    <row r="2680" ht="19.5" customHeight="1">
      <c r="E2680" s="338"/>
    </row>
    <row r="2681" ht="19.5" customHeight="1">
      <c r="E2681" s="338"/>
    </row>
    <row r="2682" ht="19.5" customHeight="1">
      <c r="E2682" s="338"/>
    </row>
    <row r="2683" ht="19.5" customHeight="1">
      <c r="E2683" s="338"/>
    </row>
    <row r="2684" ht="19.5" customHeight="1">
      <c r="E2684" s="338"/>
    </row>
    <row r="2685" ht="19.5" customHeight="1">
      <c r="E2685" s="338"/>
    </row>
    <row r="2686" ht="19.5" customHeight="1">
      <c r="E2686" s="338"/>
    </row>
    <row r="2687" ht="19.5" customHeight="1">
      <c r="E2687" s="338"/>
    </row>
    <row r="2688" ht="19.5" customHeight="1">
      <c r="E2688" s="338"/>
    </row>
    <row r="2689" ht="19.5" customHeight="1">
      <c r="E2689" s="338"/>
    </row>
    <row r="2690" ht="19.5" customHeight="1">
      <c r="E2690" s="338"/>
    </row>
    <row r="2691" ht="19.5" customHeight="1">
      <c r="E2691" s="338"/>
    </row>
    <row r="2692" ht="19.5" customHeight="1">
      <c r="E2692" s="338"/>
    </row>
    <row r="2693" ht="19.5" customHeight="1">
      <c r="E2693" s="338"/>
    </row>
    <row r="2694" ht="19.5" customHeight="1">
      <c r="E2694" s="338"/>
    </row>
    <row r="2695" ht="19.5" customHeight="1">
      <c r="E2695" s="338"/>
    </row>
    <row r="2696" ht="19.5" customHeight="1">
      <c r="E2696" s="338"/>
    </row>
    <row r="2697" ht="19.5" customHeight="1">
      <c r="E2697" s="338"/>
    </row>
    <row r="2698" ht="19.5" customHeight="1">
      <c r="E2698" s="338"/>
    </row>
    <row r="2699" ht="19.5" customHeight="1">
      <c r="E2699" s="338"/>
    </row>
    <row r="2700" ht="19.5" customHeight="1">
      <c r="E2700" s="338"/>
    </row>
    <row r="2701" ht="19.5" customHeight="1">
      <c r="E2701" s="338"/>
    </row>
    <row r="2702" ht="19.5" customHeight="1">
      <c r="E2702" s="338"/>
    </row>
    <row r="2703" ht="19.5" customHeight="1">
      <c r="E2703" s="338"/>
    </row>
    <row r="2704" ht="19.5" customHeight="1">
      <c r="E2704" s="338"/>
    </row>
    <row r="2705" ht="19.5" customHeight="1">
      <c r="E2705" s="338"/>
    </row>
    <row r="2706" ht="19.5" customHeight="1">
      <c r="E2706" s="338"/>
    </row>
    <row r="2707" ht="19.5" customHeight="1">
      <c r="E2707" s="338"/>
    </row>
    <row r="2708" ht="19.5" customHeight="1">
      <c r="E2708" s="338"/>
    </row>
    <row r="2709" ht="19.5" customHeight="1">
      <c r="E2709" s="338"/>
    </row>
    <row r="2710" ht="19.5" customHeight="1">
      <c r="E2710" s="338"/>
    </row>
    <row r="2711" ht="19.5" customHeight="1">
      <c r="E2711" s="338"/>
    </row>
    <row r="2712" ht="19.5" customHeight="1">
      <c r="E2712" s="338"/>
    </row>
    <row r="2713" ht="19.5" customHeight="1">
      <c r="E2713" s="338"/>
    </row>
    <row r="2714" ht="19.5" customHeight="1">
      <c r="E2714" s="338"/>
    </row>
    <row r="2715" ht="19.5" customHeight="1">
      <c r="E2715" s="338"/>
    </row>
    <row r="2716" ht="19.5" customHeight="1">
      <c r="E2716" s="338"/>
    </row>
    <row r="2717" ht="19.5" customHeight="1">
      <c r="E2717" s="338"/>
    </row>
    <row r="2718" ht="19.5" customHeight="1">
      <c r="E2718" s="338"/>
    </row>
    <row r="2719" ht="19.5" customHeight="1">
      <c r="E2719" s="338"/>
    </row>
    <row r="2720" ht="19.5" customHeight="1">
      <c r="E2720" s="338"/>
    </row>
    <row r="2721" ht="19.5" customHeight="1">
      <c r="E2721" s="338"/>
    </row>
    <row r="2722" ht="19.5" customHeight="1">
      <c r="E2722" s="338"/>
    </row>
    <row r="2723" ht="19.5" customHeight="1">
      <c r="E2723" s="338"/>
    </row>
    <row r="2724" ht="19.5" customHeight="1">
      <c r="E2724" s="338"/>
    </row>
    <row r="2725" ht="19.5" customHeight="1">
      <c r="E2725" s="338"/>
    </row>
    <row r="2726" ht="19.5" customHeight="1">
      <c r="E2726" s="338"/>
    </row>
    <row r="2727" ht="19.5" customHeight="1">
      <c r="E2727" s="338"/>
    </row>
    <row r="2728" ht="19.5" customHeight="1">
      <c r="E2728" s="338"/>
    </row>
    <row r="2729" ht="19.5" customHeight="1">
      <c r="E2729" s="338"/>
    </row>
    <row r="2730" ht="19.5" customHeight="1">
      <c r="E2730" s="338"/>
    </row>
    <row r="2731" ht="19.5" customHeight="1">
      <c r="E2731" s="338"/>
    </row>
    <row r="2732" ht="19.5" customHeight="1">
      <c r="E2732" s="338"/>
    </row>
    <row r="2733" ht="19.5" customHeight="1">
      <c r="E2733" s="338"/>
    </row>
    <row r="2734" ht="19.5" customHeight="1">
      <c r="E2734" s="338"/>
    </row>
    <row r="2735" ht="19.5" customHeight="1">
      <c r="E2735" s="338"/>
    </row>
    <row r="2736" ht="19.5" customHeight="1">
      <c r="E2736" s="338"/>
    </row>
    <row r="2737" ht="19.5" customHeight="1">
      <c r="E2737" s="338"/>
    </row>
    <row r="2738" ht="19.5" customHeight="1">
      <c r="E2738" s="338"/>
    </row>
    <row r="2739" ht="19.5" customHeight="1">
      <c r="E2739" s="338"/>
    </row>
    <row r="2740" ht="19.5" customHeight="1">
      <c r="E2740" s="338"/>
    </row>
    <row r="2741" ht="19.5" customHeight="1">
      <c r="E2741" s="338"/>
    </row>
    <row r="2742" ht="19.5" customHeight="1">
      <c r="E2742" s="338"/>
    </row>
    <row r="2743" ht="19.5" customHeight="1">
      <c r="E2743" s="338"/>
    </row>
    <row r="2744" ht="19.5" customHeight="1">
      <c r="E2744" s="338"/>
    </row>
    <row r="2745" ht="19.5" customHeight="1">
      <c r="E2745" s="338"/>
    </row>
    <row r="2746" ht="19.5" customHeight="1">
      <c r="E2746" s="338"/>
    </row>
    <row r="2747" ht="19.5" customHeight="1">
      <c r="E2747" s="338"/>
    </row>
    <row r="2748" ht="19.5" customHeight="1">
      <c r="E2748" s="338"/>
    </row>
    <row r="2749" ht="19.5" customHeight="1">
      <c r="E2749" s="338"/>
    </row>
    <row r="2750" ht="19.5" customHeight="1">
      <c r="E2750" s="338"/>
    </row>
    <row r="2751" ht="19.5" customHeight="1">
      <c r="E2751" s="338"/>
    </row>
    <row r="2752" ht="19.5" customHeight="1">
      <c r="E2752" s="338"/>
    </row>
    <row r="2753" ht="19.5" customHeight="1">
      <c r="E2753" s="338"/>
    </row>
    <row r="2754" ht="19.5" customHeight="1">
      <c r="E2754" s="338"/>
    </row>
    <row r="2755" ht="19.5" customHeight="1">
      <c r="E2755" s="338"/>
    </row>
    <row r="2756" ht="19.5" customHeight="1">
      <c r="E2756" s="338"/>
    </row>
    <row r="2757" ht="19.5" customHeight="1">
      <c r="E2757" s="338"/>
    </row>
    <row r="2758" ht="19.5" customHeight="1">
      <c r="E2758" s="338"/>
    </row>
    <row r="2759" ht="19.5" customHeight="1">
      <c r="E2759" s="338"/>
    </row>
    <row r="2760" ht="19.5" customHeight="1">
      <c r="E2760" s="338"/>
    </row>
    <row r="2761" ht="19.5" customHeight="1">
      <c r="E2761" s="338"/>
    </row>
    <row r="2762" ht="19.5" customHeight="1">
      <c r="E2762" s="338"/>
    </row>
    <row r="2763" ht="19.5" customHeight="1">
      <c r="E2763" s="338"/>
    </row>
    <row r="2764" ht="19.5" customHeight="1">
      <c r="E2764" s="338"/>
    </row>
    <row r="2765" ht="19.5" customHeight="1">
      <c r="E2765" s="338"/>
    </row>
    <row r="2766" ht="19.5" customHeight="1">
      <c r="E2766" s="338"/>
    </row>
    <row r="2767" ht="19.5" customHeight="1">
      <c r="E2767" s="338"/>
    </row>
    <row r="2768" ht="19.5" customHeight="1">
      <c r="E2768" s="338"/>
    </row>
    <row r="2769" ht="19.5" customHeight="1">
      <c r="E2769" s="338"/>
    </row>
    <row r="2770" ht="19.5" customHeight="1">
      <c r="E2770" s="338"/>
    </row>
    <row r="2771" ht="19.5" customHeight="1">
      <c r="E2771" s="338"/>
    </row>
    <row r="2772" ht="19.5" customHeight="1">
      <c r="E2772" s="338"/>
    </row>
    <row r="2773" ht="19.5" customHeight="1">
      <c r="E2773" s="338"/>
    </row>
    <row r="2774" ht="19.5" customHeight="1">
      <c r="E2774" s="338"/>
    </row>
    <row r="2775" ht="19.5" customHeight="1">
      <c r="E2775" s="338"/>
    </row>
    <row r="2776" ht="19.5" customHeight="1">
      <c r="E2776" s="338"/>
    </row>
    <row r="2777" ht="19.5" customHeight="1">
      <c r="E2777" s="338"/>
    </row>
    <row r="2778" ht="19.5" customHeight="1">
      <c r="E2778" s="338"/>
    </row>
    <row r="2779" ht="19.5" customHeight="1">
      <c r="E2779" s="338"/>
    </row>
    <row r="2780" ht="19.5" customHeight="1">
      <c r="E2780" s="338"/>
    </row>
    <row r="2781" ht="19.5" customHeight="1">
      <c r="E2781" s="338"/>
    </row>
    <row r="2782" ht="19.5" customHeight="1">
      <c r="E2782" s="338"/>
    </row>
    <row r="2783" ht="19.5" customHeight="1">
      <c r="E2783" s="338"/>
    </row>
    <row r="2784" ht="19.5" customHeight="1">
      <c r="E2784" s="338"/>
    </row>
    <row r="2785" ht="19.5" customHeight="1">
      <c r="E2785" s="338"/>
    </row>
    <row r="2786" ht="19.5" customHeight="1">
      <c r="E2786" s="338"/>
    </row>
    <row r="2787" ht="19.5" customHeight="1">
      <c r="E2787" s="338"/>
    </row>
    <row r="2788" ht="19.5" customHeight="1">
      <c r="E2788" s="338"/>
    </row>
    <row r="2789" ht="19.5" customHeight="1">
      <c r="E2789" s="338"/>
    </row>
    <row r="2790" ht="19.5" customHeight="1">
      <c r="E2790" s="338"/>
    </row>
    <row r="2791" ht="19.5" customHeight="1">
      <c r="E2791" s="338"/>
    </row>
    <row r="2792" ht="19.5" customHeight="1">
      <c r="E2792" s="338"/>
    </row>
    <row r="2793" ht="19.5" customHeight="1">
      <c r="E2793" s="338"/>
    </row>
    <row r="2794" ht="19.5" customHeight="1">
      <c r="E2794" s="338"/>
    </row>
    <row r="2795" ht="19.5" customHeight="1">
      <c r="E2795" s="338"/>
    </row>
    <row r="2796" ht="19.5" customHeight="1">
      <c r="E2796" s="338"/>
    </row>
    <row r="2797" ht="19.5" customHeight="1">
      <c r="E2797" s="338"/>
    </row>
    <row r="2798" ht="19.5" customHeight="1">
      <c r="E2798" s="338"/>
    </row>
    <row r="2799" ht="19.5" customHeight="1">
      <c r="E2799" s="338"/>
    </row>
    <row r="2800" ht="19.5" customHeight="1">
      <c r="E2800" s="338"/>
    </row>
    <row r="2801" ht="19.5" customHeight="1">
      <c r="E2801" s="338"/>
    </row>
    <row r="2802" ht="19.5" customHeight="1">
      <c r="E2802" s="338"/>
    </row>
    <row r="2803" ht="19.5" customHeight="1">
      <c r="E2803" s="338"/>
    </row>
    <row r="2804" ht="19.5" customHeight="1">
      <c r="E2804" s="338"/>
    </row>
    <row r="2805" ht="19.5" customHeight="1">
      <c r="E2805" s="338"/>
    </row>
    <row r="2806" ht="19.5" customHeight="1">
      <c r="E2806" s="338"/>
    </row>
    <row r="2807" ht="19.5" customHeight="1">
      <c r="E2807" s="338"/>
    </row>
    <row r="2808" ht="19.5" customHeight="1">
      <c r="E2808" s="338"/>
    </row>
    <row r="2809" ht="19.5" customHeight="1">
      <c r="E2809" s="338"/>
    </row>
    <row r="2810" ht="19.5" customHeight="1">
      <c r="E2810" s="338"/>
    </row>
    <row r="2811" ht="19.5" customHeight="1">
      <c r="E2811" s="338"/>
    </row>
    <row r="2812" ht="19.5" customHeight="1">
      <c r="E2812" s="338"/>
    </row>
    <row r="2813" ht="19.5" customHeight="1">
      <c r="E2813" s="338"/>
    </row>
    <row r="2814" ht="19.5" customHeight="1">
      <c r="E2814" s="338"/>
    </row>
    <row r="2815" ht="19.5" customHeight="1">
      <c r="E2815" s="338"/>
    </row>
    <row r="2816" ht="19.5" customHeight="1">
      <c r="E2816" s="338"/>
    </row>
    <row r="2817" ht="19.5" customHeight="1">
      <c r="E2817" s="338"/>
    </row>
    <row r="2818" ht="19.5" customHeight="1">
      <c r="E2818" s="338"/>
    </row>
    <row r="2819" ht="19.5" customHeight="1">
      <c r="E2819" s="338"/>
    </row>
    <row r="2820" ht="19.5" customHeight="1">
      <c r="E2820" s="338"/>
    </row>
    <row r="2821" ht="19.5" customHeight="1">
      <c r="E2821" s="338"/>
    </row>
    <row r="2822" ht="19.5" customHeight="1">
      <c r="E2822" s="338"/>
    </row>
    <row r="2823" ht="19.5" customHeight="1">
      <c r="E2823" s="338"/>
    </row>
    <row r="2824" ht="19.5" customHeight="1">
      <c r="E2824" s="338"/>
    </row>
    <row r="2825" ht="19.5" customHeight="1">
      <c r="E2825" s="338"/>
    </row>
    <row r="2826" ht="19.5" customHeight="1">
      <c r="E2826" s="338"/>
    </row>
    <row r="2827" ht="19.5" customHeight="1">
      <c r="E2827" s="338"/>
    </row>
    <row r="2828" ht="19.5" customHeight="1">
      <c r="E2828" s="338"/>
    </row>
    <row r="2829" ht="19.5" customHeight="1">
      <c r="E2829" s="338"/>
    </row>
    <row r="2830" ht="19.5" customHeight="1">
      <c r="E2830" s="338"/>
    </row>
    <row r="2831" ht="19.5" customHeight="1">
      <c r="E2831" s="338"/>
    </row>
    <row r="2832" ht="19.5" customHeight="1">
      <c r="E2832" s="338"/>
    </row>
    <row r="2833" ht="19.5" customHeight="1">
      <c r="E2833" s="338"/>
    </row>
    <row r="2834" ht="19.5" customHeight="1">
      <c r="E2834" s="338"/>
    </row>
    <row r="2835" ht="19.5" customHeight="1">
      <c r="E2835" s="338"/>
    </row>
    <row r="2836" ht="19.5" customHeight="1">
      <c r="E2836" s="338"/>
    </row>
    <row r="2837" ht="19.5" customHeight="1">
      <c r="E2837" s="338"/>
    </row>
    <row r="2838" ht="19.5" customHeight="1">
      <c r="E2838" s="338"/>
    </row>
    <row r="2839" ht="19.5" customHeight="1">
      <c r="E2839" s="338"/>
    </row>
    <row r="2840" ht="19.5" customHeight="1">
      <c r="E2840" s="338"/>
    </row>
    <row r="2841" ht="19.5" customHeight="1">
      <c r="E2841" s="338"/>
    </row>
    <row r="2842" ht="19.5" customHeight="1">
      <c r="E2842" s="338"/>
    </row>
    <row r="2843" ht="19.5" customHeight="1">
      <c r="E2843" s="338"/>
    </row>
    <row r="2844" ht="19.5" customHeight="1">
      <c r="E2844" s="338"/>
    </row>
    <row r="2845" ht="19.5" customHeight="1">
      <c r="E2845" s="338"/>
    </row>
    <row r="2846" ht="19.5" customHeight="1">
      <c r="E2846" s="338"/>
    </row>
    <row r="2847" ht="19.5" customHeight="1">
      <c r="E2847" s="338"/>
    </row>
    <row r="2848" ht="19.5" customHeight="1">
      <c r="E2848" s="338"/>
    </row>
    <row r="2849" ht="19.5" customHeight="1">
      <c r="E2849" s="338"/>
    </row>
    <row r="2850" ht="19.5" customHeight="1">
      <c r="E2850" s="338"/>
    </row>
    <row r="2851" ht="19.5" customHeight="1">
      <c r="E2851" s="338"/>
    </row>
    <row r="2852" ht="19.5" customHeight="1">
      <c r="E2852" s="338"/>
    </row>
    <row r="2853" ht="19.5" customHeight="1">
      <c r="E2853" s="338"/>
    </row>
    <row r="2854" ht="19.5" customHeight="1">
      <c r="E2854" s="338"/>
    </row>
    <row r="2855" ht="19.5" customHeight="1">
      <c r="E2855" s="338"/>
    </row>
    <row r="2856" ht="19.5" customHeight="1">
      <c r="E2856" s="338"/>
    </row>
    <row r="2857" ht="19.5" customHeight="1">
      <c r="E2857" s="338"/>
    </row>
    <row r="2858" ht="19.5" customHeight="1">
      <c r="E2858" s="338"/>
    </row>
    <row r="2859" ht="19.5" customHeight="1">
      <c r="E2859" s="338"/>
    </row>
    <row r="2860" ht="19.5" customHeight="1">
      <c r="E2860" s="338"/>
    </row>
    <row r="2861" ht="19.5" customHeight="1">
      <c r="E2861" s="338"/>
    </row>
    <row r="2862" ht="19.5" customHeight="1">
      <c r="E2862" s="338"/>
    </row>
    <row r="2863" ht="19.5" customHeight="1">
      <c r="E2863" s="338"/>
    </row>
    <row r="2864" ht="19.5" customHeight="1">
      <c r="E2864" s="338"/>
    </row>
    <row r="2865" ht="19.5" customHeight="1">
      <c r="E2865" s="338"/>
    </row>
    <row r="2866" ht="19.5" customHeight="1">
      <c r="E2866" s="338"/>
    </row>
    <row r="2867" ht="19.5" customHeight="1">
      <c r="E2867" s="338"/>
    </row>
    <row r="2868" ht="19.5" customHeight="1">
      <c r="E2868" s="338"/>
    </row>
    <row r="2869" ht="19.5" customHeight="1">
      <c r="E2869" s="338"/>
    </row>
    <row r="2870" ht="19.5" customHeight="1">
      <c r="E2870" s="338"/>
    </row>
    <row r="2871" ht="19.5" customHeight="1">
      <c r="E2871" s="338"/>
    </row>
    <row r="2872" ht="19.5" customHeight="1">
      <c r="E2872" s="338"/>
    </row>
    <row r="2873" ht="19.5" customHeight="1">
      <c r="E2873" s="338"/>
    </row>
    <row r="2874" ht="19.5" customHeight="1">
      <c r="E2874" s="338"/>
    </row>
    <row r="2875" ht="19.5" customHeight="1">
      <c r="E2875" s="338"/>
    </row>
    <row r="2876" ht="19.5" customHeight="1">
      <c r="E2876" s="338"/>
    </row>
    <row r="2877" ht="19.5" customHeight="1">
      <c r="E2877" s="338"/>
    </row>
    <row r="2878" ht="19.5" customHeight="1">
      <c r="E2878" s="338"/>
    </row>
    <row r="2879" ht="19.5" customHeight="1">
      <c r="E2879" s="338"/>
    </row>
    <row r="2880" ht="19.5" customHeight="1">
      <c r="E2880" s="338"/>
    </row>
    <row r="2881" ht="19.5" customHeight="1">
      <c r="E2881" s="338"/>
    </row>
    <row r="2882" ht="19.5" customHeight="1">
      <c r="E2882" s="338"/>
    </row>
    <row r="2883" ht="19.5" customHeight="1">
      <c r="E2883" s="338"/>
    </row>
    <row r="2884" ht="19.5" customHeight="1">
      <c r="E2884" s="338"/>
    </row>
    <row r="2885" ht="19.5" customHeight="1">
      <c r="E2885" s="338"/>
    </row>
    <row r="2886" ht="19.5" customHeight="1">
      <c r="E2886" s="338"/>
    </row>
    <row r="2887" ht="19.5" customHeight="1">
      <c r="E2887" s="338"/>
    </row>
    <row r="2888" ht="19.5" customHeight="1">
      <c r="E2888" s="338"/>
    </row>
    <row r="2889" ht="19.5" customHeight="1">
      <c r="E2889" s="338"/>
    </row>
    <row r="2890" ht="19.5" customHeight="1">
      <c r="E2890" s="338"/>
    </row>
    <row r="2891" ht="19.5" customHeight="1">
      <c r="E2891" s="338"/>
    </row>
    <row r="2892" ht="19.5" customHeight="1">
      <c r="E2892" s="338"/>
    </row>
    <row r="2893" ht="19.5" customHeight="1">
      <c r="E2893" s="338"/>
    </row>
    <row r="2894" ht="19.5" customHeight="1">
      <c r="E2894" s="338"/>
    </row>
    <row r="2895" ht="19.5" customHeight="1">
      <c r="E2895" s="338"/>
    </row>
    <row r="2896" ht="19.5" customHeight="1">
      <c r="E2896" s="338"/>
    </row>
    <row r="2897" ht="19.5" customHeight="1">
      <c r="E2897" s="338"/>
    </row>
    <row r="2898" ht="19.5" customHeight="1">
      <c r="E2898" s="338"/>
    </row>
    <row r="2899" ht="19.5" customHeight="1">
      <c r="E2899" s="338"/>
    </row>
    <row r="2900" ht="19.5" customHeight="1">
      <c r="E2900" s="338"/>
    </row>
    <row r="2901" ht="19.5" customHeight="1">
      <c r="E2901" s="338"/>
    </row>
    <row r="2902" ht="19.5" customHeight="1">
      <c r="E2902" s="338"/>
    </row>
    <row r="2903" ht="19.5" customHeight="1">
      <c r="E2903" s="338"/>
    </row>
    <row r="2904" ht="19.5" customHeight="1">
      <c r="E2904" s="338"/>
    </row>
    <row r="2905" ht="19.5" customHeight="1">
      <c r="E2905" s="338"/>
    </row>
    <row r="2906" ht="19.5" customHeight="1">
      <c r="E2906" s="338"/>
    </row>
    <row r="2907" ht="19.5" customHeight="1">
      <c r="E2907" s="338"/>
    </row>
    <row r="2908" ht="19.5" customHeight="1">
      <c r="E2908" s="338"/>
    </row>
    <row r="2909" ht="19.5" customHeight="1">
      <c r="E2909" s="338"/>
    </row>
    <row r="2910" ht="19.5" customHeight="1">
      <c r="E2910" s="338"/>
    </row>
    <row r="2911" ht="19.5" customHeight="1">
      <c r="E2911" s="338"/>
    </row>
    <row r="2912" ht="19.5" customHeight="1">
      <c r="E2912" s="338"/>
    </row>
    <row r="2913" ht="19.5" customHeight="1">
      <c r="E2913" s="338"/>
    </row>
    <row r="2914" ht="19.5" customHeight="1">
      <c r="E2914" s="338"/>
    </row>
    <row r="2915" ht="19.5" customHeight="1">
      <c r="E2915" s="338"/>
    </row>
    <row r="2916" ht="19.5" customHeight="1">
      <c r="E2916" s="338"/>
    </row>
    <row r="2917" ht="19.5" customHeight="1">
      <c r="E2917" s="338"/>
    </row>
    <row r="2918" ht="19.5" customHeight="1">
      <c r="E2918" s="338"/>
    </row>
    <row r="2919" ht="19.5" customHeight="1">
      <c r="E2919" s="338"/>
    </row>
    <row r="2920" ht="19.5" customHeight="1">
      <c r="E2920" s="338"/>
    </row>
    <row r="2921" ht="19.5" customHeight="1">
      <c r="E2921" s="338"/>
    </row>
    <row r="2922" ht="19.5" customHeight="1">
      <c r="E2922" s="338"/>
    </row>
    <row r="2923" ht="19.5" customHeight="1">
      <c r="E2923" s="338"/>
    </row>
    <row r="2924" ht="19.5" customHeight="1">
      <c r="E2924" s="338"/>
    </row>
    <row r="2925" ht="19.5" customHeight="1">
      <c r="E2925" s="338"/>
    </row>
    <row r="2926" ht="19.5" customHeight="1">
      <c r="E2926" s="338"/>
    </row>
    <row r="2927" ht="19.5" customHeight="1">
      <c r="E2927" s="338"/>
    </row>
    <row r="2928" ht="19.5" customHeight="1">
      <c r="E2928" s="338"/>
    </row>
    <row r="2929" ht="19.5" customHeight="1">
      <c r="E2929" s="338"/>
    </row>
    <row r="2930" ht="19.5" customHeight="1">
      <c r="E2930" s="338"/>
    </row>
    <row r="2931" ht="19.5" customHeight="1">
      <c r="E2931" s="338"/>
    </row>
    <row r="2932" ht="19.5" customHeight="1">
      <c r="E2932" s="338"/>
    </row>
    <row r="2933" ht="19.5" customHeight="1">
      <c r="E2933" s="338"/>
    </row>
    <row r="2934" ht="19.5" customHeight="1">
      <c r="E2934" s="338"/>
    </row>
    <row r="2935" ht="19.5" customHeight="1">
      <c r="E2935" s="338"/>
    </row>
    <row r="2936" ht="19.5" customHeight="1">
      <c r="E2936" s="338"/>
    </row>
    <row r="2937" ht="19.5" customHeight="1">
      <c r="E2937" s="338"/>
    </row>
    <row r="2938" ht="19.5" customHeight="1">
      <c r="E2938" s="338"/>
    </row>
    <row r="2939" ht="19.5" customHeight="1">
      <c r="E2939" s="338"/>
    </row>
    <row r="2940" ht="19.5" customHeight="1">
      <c r="E2940" s="338"/>
    </row>
    <row r="2941" ht="19.5" customHeight="1">
      <c r="E2941" s="338"/>
    </row>
    <row r="2942" ht="19.5" customHeight="1">
      <c r="E2942" s="338"/>
    </row>
    <row r="2943" ht="19.5" customHeight="1">
      <c r="E2943" s="338"/>
    </row>
    <row r="2944" ht="19.5" customHeight="1">
      <c r="E2944" s="338"/>
    </row>
    <row r="2945" ht="19.5" customHeight="1">
      <c r="E2945" s="338"/>
    </row>
    <row r="2946" ht="19.5" customHeight="1">
      <c r="E2946" s="338"/>
    </row>
    <row r="2947" ht="19.5" customHeight="1">
      <c r="E2947" s="338"/>
    </row>
    <row r="2948" ht="19.5" customHeight="1">
      <c r="E2948" s="338"/>
    </row>
    <row r="2949" ht="19.5" customHeight="1">
      <c r="E2949" s="338"/>
    </row>
    <row r="2950" ht="19.5" customHeight="1">
      <c r="E2950" s="338"/>
    </row>
    <row r="2951" ht="19.5" customHeight="1">
      <c r="E2951" s="338"/>
    </row>
    <row r="2952" ht="19.5" customHeight="1">
      <c r="E2952" s="338"/>
    </row>
    <row r="2953" ht="19.5" customHeight="1">
      <c r="E2953" s="338"/>
    </row>
    <row r="2954" ht="19.5" customHeight="1">
      <c r="E2954" s="338"/>
    </row>
    <row r="2955" ht="19.5" customHeight="1">
      <c r="E2955" s="338"/>
    </row>
    <row r="2956" ht="19.5" customHeight="1">
      <c r="E2956" s="338"/>
    </row>
    <row r="2957" ht="19.5" customHeight="1">
      <c r="E2957" s="338"/>
    </row>
    <row r="2958" ht="19.5" customHeight="1">
      <c r="E2958" s="338"/>
    </row>
    <row r="2959" ht="19.5" customHeight="1">
      <c r="E2959" s="338"/>
    </row>
    <row r="2960" ht="19.5" customHeight="1">
      <c r="E2960" s="338"/>
    </row>
    <row r="2961" ht="19.5" customHeight="1">
      <c r="E2961" s="338"/>
    </row>
    <row r="2962" ht="19.5" customHeight="1">
      <c r="E2962" s="338"/>
    </row>
    <row r="2963" ht="19.5" customHeight="1">
      <c r="E2963" s="338"/>
    </row>
    <row r="2964" ht="19.5" customHeight="1">
      <c r="E2964" s="338"/>
    </row>
    <row r="2965" ht="19.5" customHeight="1">
      <c r="E2965" s="338"/>
    </row>
    <row r="2966" ht="19.5" customHeight="1">
      <c r="E2966" s="338"/>
    </row>
    <row r="2967" ht="19.5" customHeight="1">
      <c r="E2967" s="338"/>
    </row>
    <row r="2968" ht="19.5" customHeight="1">
      <c r="E2968" s="338"/>
    </row>
    <row r="2969" ht="19.5" customHeight="1">
      <c r="E2969" s="338"/>
    </row>
    <row r="2970" ht="19.5" customHeight="1">
      <c r="E2970" s="338"/>
    </row>
    <row r="2971" ht="19.5" customHeight="1">
      <c r="E2971" s="338"/>
    </row>
    <row r="2972" ht="19.5" customHeight="1">
      <c r="E2972" s="338"/>
    </row>
    <row r="2973" ht="19.5" customHeight="1">
      <c r="E2973" s="338"/>
    </row>
    <row r="2974" ht="19.5" customHeight="1">
      <c r="E2974" s="338"/>
    </row>
    <row r="2975" ht="19.5" customHeight="1">
      <c r="E2975" s="338"/>
    </row>
    <row r="2976" ht="19.5" customHeight="1">
      <c r="E2976" s="338"/>
    </row>
    <row r="2977" ht="19.5" customHeight="1">
      <c r="E2977" s="338"/>
    </row>
    <row r="2978" ht="19.5" customHeight="1">
      <c r="E2978" s="338"/>
    </row>
    <row r="2979" ht="19.5" customHeight="1">
      <c r="E2979" s="338"/>
    </row>
    <row r="2980" ht="19.5" customHeight="1">
      <c r="E2980" s="338"/>
    </row>
    <row r="2981" ht="19.5" customHeight="1">
      <c r="E2981" s="338"/>
    </row>
    <row r="2982" ht="19.5" customHeight="1">
      <c r="E2982" s="338"/>
    </row>
    <row r="2983" ht="19.5" customHeight="1">
      <c r="E2983" s="338"/>
    </row>
    <row r="2984" ht="19.5" customHeight="1">
      <c r="E2984" s="338"/>
    </row>
    <row r="2985" ht="19.5" customHeight="1">
      <c r="E2985" s="338"/>
    </row>
    <row r="2986" ht="19.5" customHeight="1">
      <c r="E2986" s="338"/>
    </row>
    <row r="2987" ht="19.5" customHeight="1">
      <c r="E2987" s="338"/>
    </row>
    <row r="2988" ht="19.5" customHeight="1">
      <c r="E2988" s="338"/>
    </row>
    <row r="2989" ht="19.5" customHeight="1">
      <c r="E2989" s="338"/>
    </row>
    <row r="2990" ht="19.5" customHeight="1">
      <c r="E2990" s="338"/>
    </row>
    <row r="2991" ht="19.5" customHeight="1">
      <c r="E2991" s="338"/>
    </row>
    <row r="2992" ht="19.5" customHeight="1">
      <c r="E2992" s="338"/>
    </row>
    <row r="2993" ht="19.5" customHeight="1">
      <c r="E2993" s="338"/>
    </row>
    <row r="2994" ht="19.5" customHeight="1">
      <c r="E2994" s="338"/>
    </row>
    <row r="2995" ht="19.5" customHeight="1">
      <c r="E2995" s="338"/>
    </row>
    <row r="2996" ht="19.5" customHeight="1">
      <c r="E2996" s="338"/>
    </row>
    <row r="2997" ht="19.5" customHeight="1">
      <c r="E2997" s="338"/>
    </row>
    <row r="2998" ht="19.5" customHeight="1">
      <c r="E2998" s="338"/>
    </row>
    <row r="2999" ht="19.5" customHeight="1">
      <c r="E2999" s="338"/>
    </row>
    <row r="3000" ht="19.5" customHeight="1">
      <c r="E3000" s="338"/>
    </row>
    <row r="3001" ht="19.5" customHeight="1">
      <c r="E3001" s="338"/>
    </row>
    <row r="3002" ht="19.5" customHeight="1">
      <c r="E3002" s="338"/>
    </row>
    <row r="3003" ht="19.5" customHeight="1">
      <c r="E3003" s="338"/>
    </row>
    <row r="3004" ht="19.5" customHeight="1">
      <c r="E3004" s="338"/>
    </row>
    <row r="3005" ht="19.5" customHeight="1">
      <c r="E3005" s="338"/>
    </row>
    <row r="3006" ht="19.5" customHeight="1">
      <c r="E3006" s="338"/>
    </row>
    <row r="3007" ht="19.5" customHeight="1">
      <c r="E3007" s="338"/>
    </row>
    <row r="3008" ht="19.5" customHeight="1">
      <c r="E3008" s="338"/>
    </row>
    <row r="3009" ht="19.5" customHeight="1">
      <c r="E3009" s="338"/>
    </row>
    <row r="3010" ht="19.5" customHeight="1">
      <c r="E3010" s="338"/>
    </row>
    <row r="3011" ht="19.5" customHeight="1">
      <c r="E3011" s="338"/>
    </row>
    <row r="3012" ht="19.5" customHeight="1">
      <c r="E3012" s="338"/>
    </row>
    <row r="3013" ht="19.5" customHeight="1">
      <c r="E3013" s="338"/>
    </row>
    <row r="3014" ht="19.5" customHeight="1">
      <c r="E3014" s="338"/>
    </row>
    <row r="3015" ht="19.5" customHeight="1">
      <c r="E3015" s="338"/>
    </row>
    <row r="3016" ht="19.5" customHeight="1">
      <c r="E3016" s="338"/>
    </row>
    <row r="3017" ht="19.5" customHeight="1">
      <c r="E3017" s="338"/>
    </row>
    <row r="3018" ht="19.5" customHeight="1">
      <c r="E3018" s="338"/>
    </row>
    <row r="3019" ht="19.5" customHeight="1">
      <c r="E3019" s="338"/>
    </row>
    <row r="3020" ht="19.5" customHeight="1">
      <c r="E3020" s="338"/>
    </row>
    <row r="3021" ht="19.5" customHeight="1">
      <c r="E3021" s="338"/>
    </row>
    <row r="3022" ht="19.5" customHeight="1">
      <c r="E3022" s="338"/>
    </row>
    <row r="3023" ht="19.5" customHeight="1">
      <c r="E3023" s="338"/>
    </row>
    <row r="3024" ht="19.5" customHeight="1">
      <c r="E3024" s="338"/>
    </row>
    <row r="3025" ht="19.5" customHeight="1">
      <c r="E3025" s="338"/>
    </row>
    <row r="3026" ht="19.5" customHeight="1">
      <c r="E3026" s="338"/>
    </row>
    <row r="3027" ht="19.5" customHeight="1">
      <c r="E3027" s="338"/>
    </row>
    <row r="3028" ht="19.5" customHeight="1">
      <c r="E3028" s="338"/>
    </row>
    <row r="3029" ht="19.5" customHeight="1">
      <c r="E3029" s="338"/>
    </row>
    <row r="3030" ht="19.5" customHeight="1">
      <c r="E3030" s="338"/>
    </row>
    <row r="3031" ht="19.5" customHeight="1">
      <c r="E3031" s="338"/>
    </row>
    <row r="3032" ht="19.5" customHeight="1">
      <c r="E3032" s="338"/>
    </row>
    <row r="3033" ht="19.5" customHeight="1">
      <c r="E3033" s="338"/>
    </row>
    <row r="3034" ht="19.5" customHeight="1">
      <c r="E3034" s="338"/>
    </row>
    <row r="3035" ht="19.5" customHeight="1">
      <c r="E3035" s="338"/>
    </row>
    <row r="3036" ht="19.5" customHeight="1">
      <c r="E3036" s="338"/>
    </row>
    <row r="3037" ht="19.5" customHeight="1">
      <c r="E3037" s="338"/>
    </row>
    <row r="3038" ht="19.5" customHeight="1">
      <c r="E3038" s="338"/>
    </row>
    <row r="3039" ht="19.5" customHeight="1">
      <c r="E3039" s="338"/>
    </row>
    <row r="3040" ht="19.5" customHeight="1">
      <c r="E3040" s="338"/>
    </row>
    <row r="3041" ht="19.5" customHeight="1">
      <c r="E3041" s="338"/>
    </row>
    <row r="3042" ht="19.5" customHeight="1">
      <c r="E3042" s="338"/>
    </row>
    <row r="3043" ht="19.5" customHeight="1">
      <c r="E3043" s="338"/>
    </row>
    <row r="3044" ht="19.5" customHeight="1">
      <c r="E3044" s="338"/>
    </row>
    <row r="3045" ht="19.5" customHeight="1">
      <c r="E3045" s="338"/>
    </row>
    <row r="3046" ht="19.5" customHeight="1">
      <c r="E3046" s="338"/>
    </row>
    <row r="3047" ht="19.5" customHeight="1">
      <c r="E3047" s="338"/>
    </row>
    <row r="3048" ht="19.5" customHeight="1">
      <c r="E3048" s="338"/>
    </row>
    <row r="3049" ht="19.5" customHeight="1">
      <c r="E3049" s="338"/>
    </row>
    <row r="3050" ht="19.5" customHeight="1">
      <c r="E3050" s="338"/>
    </row>
    <row r="3051" ht="19.5" customHeight="1">
      <c r="E3051" s="338"/>
    </row>
    <row r="3052" ht="19.5" customHeight="1">
      <c r="E3052" s="338"/>
    </row>
    <row r="3053" ht="19.5" customHeight="1">
      <c r="E3053" s="338"/>
    </row>
    <row r="3054" ht="19.5" customHeight="1">
      <c r="E3054" s="338"/>
    </row>
    <row r="3055" ht="19.5" customHeight="1">
      <c r="E3055" s="338"/>
    </row>
    <row r="3056" ht="19.5" customHeight="1">
      <c r="E3056" s="338"/>
    </row>
    <row r="3057" ht="19.5" customHeight="1">
      <c r="E3057" s="338"/>
    </row>
    <row r="3058" ht="19.5" customHeight="1">
      <c r="E3058" s="338"/>
    </row>
    <row r="3059" ht="19.5" customHeight="1">
      <c r="E3059" s="338"/>
    </row>
    <row r="3060" ht="19.5" customHeight="1">
      <c r="E3060" s="338"/>
    </row>
    <row r="3061" ht="19.5" customHeight="1">
      <c r="E3061" s="338"/>
    </row>
    <row r="3062" ht="19.5" customHeight="1">
      <c r="E3062" s="338"/>
    </row>
    <row r="3063" ht="19.5" customHeight="1">
      <c r="E3063" s="338"/>
    </row>
    <row r="3064" ht="19.5" customHeight="1">
      <c r="E3064" s="338"/>
    </row>
    <row r="3065" ht="19.5" customHeight="1">
      <c r="E3065" s="338"/>
    </row>
    <row r="3066" ht="19.5" customHeight="1">
      <c r="E3066" s="338"/>
    </row>
    <row r="3067" ht="19.5" customHeight="1">
      <c r="E3067" s="338"/>
    </row>
    <row r="3068" ht="19.5" customHeight="1">
      <c r="E3068" s="338"/>
    </row>
    <row r="3069" ht="19.5" customHeight="1">
      <c r="E3069" s="338"/>
    </row>
    <row r="3070" ht="19.5" customHeight="1">
      <c r="E3070" s="338"/>
    </row>
    <row r="3071" ht="19.5" customHeight="1">
      <c r="E3071" s="338"/>
    </row>
    <row r="3072" ht="19.5" customHeight="1">
      <c r="E3072" s="338"/>
    </row>
    <row r="3073" ht="19.5" customHeight="1">
      <c r="E3073" s="338"/>
    </row>
    <row r="3074" ht="19.5" customHeight="1">
      <c r="E3074" s="338"/>
    </row>
    <row r="3075" ht="19.5" customHeight="1">
      <c r="E3075" s="338"/>
    </row>
    <row r="3076" ht="19.5" customHeight="1">
      <c r="E3076" s="338"/>
    </row>
    <row r="3077" ht="19.5" customHeight="1">
      <c r="E3077" s="338"/>
    </row>
    <row r="3078" ht="19.5" customHeight="1">
      <c r="E3078" s="338"/>
    </row>
    <row r="3079" ht="19.5" customHeight="1">
      <c r="E3079" s="338"/>
    </row>
    <row r="3080" ht="19.5" customHeight="1">
      <c r="E3080" s="338"/>
    </row>
    <row r="3081" ht="19.5" customHeight="1">
      <c r="E3081" s="338"/>
    </row>
    <row r="3082" ht="19.5" customHeight="1">
      <c r="E3082" s="338"/>
    </row>
    <row r="3083" ht="19.5" customHeight="1">
      <c r="E3083" s="338"/>
    </row>
    <row r="3084" ht="19.5" customHeight="1">
      <c r="E3084" s="338"/>
    </row>
    <row r="3085" ht="19.5" customHeight="1">
      <c r="E3085" s="338"/>
    </row>
    <row r="3086" ht="19.5" customHeight="1">
      <c r="E3086" s="338"/>
    </row>
    <row r="3087" ht="19.5" customHeight="1">
      <c r="E3087" s="338"/>
    </row>
    <row r="3088" ht="19.5" customHeight="1">
      <c r="E3088" s="338"/>
    </row>
    <row r="3089" ht="19.5" customHeight="1">
      <c r="E3089" s="338"/>
    </row>
    <row r="3090" ht="19.5" customHeight="1">
      <c r="E3090" s="338"/>
    </row>
    <row r="3091" ht="19.5" customHeight="1">
      <c r="E3091" s="338"/>
    </row>
    <row r="3092" ht="19.5" customHeight="1">
      <c r="E3092" s="338"/>
    </row>
    <row r="3093" ht="19.5" customHeight="1">
      <c r="E3093" s="338"/>
    </row>
    <row r="3094" ht="19.5" customHeight="1">
      <c r="E3094" s="338"/>
    </row>
    <row r="3095" ht="19.5" customHeight="1">
      <c r="E3095" s="338"/>
    </row>
    <row r="3096" ht="19.5" customHeight="1">
      <c r="E3096" s="338"/>
    </row>
    <row r="3097" ht="19.5" customHeight="1">
      <c r="E3097" s="338"/>
    </row>
    <row r="3098" ht="19.5" customHeight="1">
      <c r="E3098" s="338"/>
    </row>
    <row r="3099" ht="19.5" customHeight="1">
      <c r="E3099" s="338"/>
    </row>
    <row r="3100" ht="19.5" customHeight="1">
      <c r="E3100" s="338"/>
    </row>
    <row r="3101" ht="19.5" customHeight="1">
      <c r="E3101" s="338"/>
    </row>
    <row r="3102" ht="19.5" customHeight="1">
      <c r="E3102" s="338"/>
    </row>
    <row r="3103" ht="19.5" customHeight="1">
      <c r="E3103" s="338"/>
    </row>
    <row r="3104" ht="19.5" customHeight="1">
      <c r="E3104" s="338"/>
    </row>
    <row r="3105" ht="19.5" customHeight="1">
      <c r="E3105" s="338"/>
    </row>
    <row r="3106" ht="19.5" customHeight="1">
      <c r="E3106" s="338"/>
    </row>
    <row r="3107" ht="19.5" customHeight="1">
      <c r="E3107" s="338"/>
    </row>
    <row r="3108" ht="19.5" customHeight="1">
      <c r="E3108" s="338"/>
    </row>
    <row r="3109" ht="19.5" customHeight="1">
      <c r="E3109" s="338"/>
    </row>
    <row r="3110" ht="19.5" customHeight="1">
      <c r="E3110" s="338"/>
    </row>
    <row r="3111" ht="19.5" customHeight="1">
      <c r="E3111" s="338"/>
    </row>
    <row r="3112" ht="19.5" customHeight="1">
      <c r="E3112" s="338"/>
    </row>
    <row r="3113" ht="19.5" customHeight="1">
      <c r="E3113" s="338"/>
    </row>
    <row r="3114" ht="19.5" customHeight="1">
      <c r="E3114" s="338"/>
    </row>
    <row r="3115" ht="19.5" customHeight="1">
      <c r="E3115" s="338"/>
    </row>
    <row r="3116" ht="19.5" customHeight="1">
      <c r="E3116" s="338"/>
    </row>
    <row r="3117" ht="19.5" customHeight="1">
      <c r="E3117" s="338"/>
    </row>
    <row r="3118" ht="19.5" customHeight="1">
      <c r="E3118" s="338"/>
    </row>
    <row r="3119" ht="19.5" customHeight="1">
      <c r="E3119" s="338"/>
    </row>
    <row r="3120" ht="19.5" customHeight="1">
      <c r="E3120" s="338"/>
    </row>
    <row r="3121" ht="19.5" customHeight="1">
      <c r="E3121" s="338"/>
    </row>
    <row r="3122" ht="19.5" customHeight="1">
      <c r="E3122" s="338"/>
    </row>
    <row r="3123" ht="19.5" customHeight="1">
      <c r="E3123" s="338"/>
    </row>
    <row r="3124" ht="19.5" customHeight="1">
      <c r="E3124" s="338"/>
    </row>
    <row r="3125" ht="19.5" customHeight="1">
      <c r="E3125" s="338"/>
    </row>
    <row r="3126" ht="19.5" customHeight="1">
      <c r="E3126" s="338"/>
    </row>
    <row r="3127" ht="19.5" customHeight="1">
      <c r="E3127" s="338"/>
    </row>
    <row r="3128" ht="19.5" customHeight="1">
      <c r="E3128" s="338"/>
    </row>
    <row r="3129" ht="19.5" customHeight="1">
      <c r="E3129" s="338"/>
    </row>
    <row r="3130" ht="19.5" customHeight="1">
      <c r="E3130" s="338"/>
    </row>
    <row r="3131" ht="19.5" customHeight="1">
      <c r="E3131" s="338"/>
    </row>
    <row r="3132" ht="19.5" customHeight="1">
      <c r="E3132" s="338"/>
    </row>
    <row r="3133" ht="19.5" customHeight="1">
      <c r="E3133" s="338"/>
    </row>
    <row r="3134" ht="19.5" customHeight="1">
      <c r="E3134" s="338"/>
    </row>
    <row r="3135" ht="19.5" customHeight="1">
      <c r="E3135" s="338"/>
    </row>
    <row r="3136" ht="19.5" customHeight="1">
      <c r="E3136" s="338"/>
    </row>
    <row r="3137" ht="19.5" customHeight="1">
      <c r="E3137" s="338"/>
    </row>
    <row r="3138" ht="19.5" customHeight="1">
      <c r="E3138" s="338"/>
    </row>
    <row r="3139" ht="19.5" customHeight="1">
      <c r="E3139" s="338"/>
    </row>
    <row r="3140" ht="19.5" customHeight="1">
      <c r="E3140" s="338"/>
    </row>
    <row r="3141" ht="19.5" customHeight="1">
      <c r="E3141" s="338"/>
    </row>
    <row r="3142" ht="19.5" customHeight="1">
      <c r="E3142" s="338"/>
    </row>
    <row r="3143" ht="19.5" customHeight="1">
      <c r="E3143" s="338"/>
    </row>
    <row r="3144" ht="19.5" customHeight="1">
      <c r="E3144" s="338"/>
    </row>
    <row r="3145" ht="19.5" customHeight="1">
      <c r="E3145" s="338"/>
    </row>
    <row r="3146" ht="19.5" customHeight="1">
      <c r="E3146" s="338"/>
    </row>
    <row r="3147" ht="19.5" customHeight="1">
      <c r="E3147" s="338"/>
    </row>
    <row r="3148" ht="19.5" customHeight="1">
      <c r="E3148" s="338"/>
    </row>
    <row r="3149" ht="19.5" customHeight="1">
      <c r="E3149" s="338"/>
    </row>
    <row r="3150" ht="19.5" customHeight="1">
      <c r="E3150" s="338"/>
    </row>
    <row r="3151" ht="19.5" customHeight="1">
      <c r="E3151" s="338"/>
    </row>
    <row r="3152" ht="19.5" customHeight="1">
      <c r="E3152" s="338"/>
    </row>
    <row r="3153" ht="19.5" customHeight="1">
      <c r="E3153" s="338"/>
    </row>
    <row r="3154" ht="19.5" customHeight="1">
      <c r="E3154" s="338"/>
    </row>
    <row r="3155" ht="19.5" customHeight="1">
      <c r="E3155" s="338"/>
    </row>
    <row r="3156" ht="19.5" customHeight="1">
      <c r="E3156" s="338"/>
    </row>
    <row r="3157" ht="19.5" customHeight="1">
      <c r="E3157" s="338"/>
    </row>
    <row r="3158" ht="19.5" customHeight="1">
      <c r="E3158" s="338"/>
    </row>
    <row r="3159" ht="19.5" customHeight="1">
      <c r="E3159" s="338"/>
    </row>
    <row r="3160" ht="19.5" customHeight="1">
      <c r="E3160" s="338"/>
    </row>
    <row r="3161" ht="19.5" customHeight="1">
      <c r="E3161" s="338"/>
    </row>
    <row r="3162" ht="19.5" customHeight="1">
      <c r="E3162" s="338"/>
    </row>
    <row r="3163" ht="19.5" customHeight="1">
      <c r="E3163" s="338"/>
    </row>
    <row r="3164" ht="19.5" customHeight="1">
      <c r="E3164" s="338"/>
    </row>
    <row r="3165" ht="19.5" customHeight="1">
      <c r="E3165" s="338"/>
    </row>
    <row r="3166" ht="19.5" customHeight="1">
      <c r="E3166" s="338"/>
    </row>
    <row r="3167" ht="19.5" customHeight="1">
      <c r="E3167" s="338"/>
    </row>
    <row r="3168" ht="19.5" customHeight="1">
      <c r="E3168" s="338"/>
    </row>
    <row r="3169" ht="19.5" customHeight="1">
      <c r="E3169" s="338"/>
    </row>
    <row r="3170" ht="19.5" customHeight="1">
      <c r="E3170" s="338"/>
    </row>
    <row r="3171" ht="19.5" customHeight="1">
      <c r="E3171" s="338"/>
    </row>
    <row r="3172" ht="19.5" customHeight="1">
      <c r="E3172" s="338"/>
    </row>
  </sheetData>
  <hyperlinks>
    <hyperlink ref="I14" r:id="rId1" display="z1737@singnet.com.sg"/>
    <hyperlink ref="I13" r:id="rId2" display="yenhoonkoh@msn.com"/>
    <hyperlink ref="I20" r:id="rId3" display="michael.chang@philips.com"/>
    <hyperlink ref="I19" r:id="rId4" display="z1737@singnet.com.sg"/>
    <hyperlink ref="I12" r:id="rId5" display="belinda_sim@nhg.com.sg"/>
    <hyperlink ref="I15" r:id="rId6" display="kimloon@gmail.com"/>
    <hyperlink ref="I11" r:id="rId7" display="angeline_rtc8113@hotmail.com"/>
    <hyperlink ref="I21" r:id="rId8" display="cheryn11@yahoo.com"/>
    <hyperlink ref="I4" r:id="rId9" display="katherinetan38@yahoo.com.sg"/>
    <hyperlink ref="I9" r:id="rId10" display="wtanglh@gmail.com"/>
    <hyperlink ref="I17" r:id="rId11" display="kongpftm@yahoo.com.sg"/>
    <hyperlink ref="I18" r:id="rId12" display="theresa_sng@yahoo.com.sg"/>
    <hyperlink ref="I6" r:id="rId13" display="samcy@pacific.net.sg"/>
    <hyperlink ref="I3" r:id="rId14" display="michael.chang@philips.com"/>
    <hyperlink ref="I1" r:id="rId15" display="katherinetan38@yahoo.com.sg"/>
    <hyperlink ref="I7" r:id="rId16" display="kimloon@gmail.com"/>
    <hyperlink ref="I8" r:id="rId17" display="dicksonlc@yahoo.com.hk"/>
    <hyperlink ref="I5" r:id="rId18" display="hoi.jenny@gmail.com"/>
    <hyperlink ref="I10" r:id="rId19" display="samcy@pacific.net.sg"/>
    <hyperlink ref="I16" r:id="rId20" display="roselyn678@yahoo.com.sg"/>
    <hyperlink ref="I2" r:id="rId21" display="jinliu2@excite.com"/>
    <hyperlink ref="I462" r:id="rId22" display="leem@pacific.net.sg"/>
    <hyperlink ref="I460" r:id="rId23" display="edwardbdn@hotmail.com"/>
    <hyperlink ref="I559" r:id="rId24" display="stanc@singnet.com.sg"/>
    <hyperlink ref="I565" r:id="rId25" display="melhoi@macau.ctm.net"/>
    <hyperlink ref="I467" r:id="rId26" tooltip="mailto:tang0062@pmail.ntu.edu.sg" display="mailto:tang0062@pmail.ntu.edu.sg"/>
    <hyperlink ref="I466" r:id="rId27" tooltip="mykristy.2007@business.smu.edu.sg" display="mailto:mykristy.2007@business.smu.edu.sg"/>
    <hyperlink ref="I41" r:id="rId28" display="yenhoonkoh@msn.com"/>
    <hyperlink ref="I44" r:id="rId29" display="belinda_sim@nhg.com.sg"/>
    <hyperlink ref="I27" r:id="rId30" display="wtanglh@gmail.com"/>
    <hyperlink ref="I33" r:id="rId31" display="kongpftm@yahoo.com.sg"/>
    <hyperlink ref="I37" r:id="rId32" display="theresa_sng@yahoo.com.sg"/>
    <hyperlink ref="I40" r:id="rId33" display="samcy@pacific.net.sg"/>
    <hyperlink ref="I38" r:id="rId34" display="michael.chang@philips.com"/>
    <hyperlink ref="I34" r:id="rId35" display="katherinetan38@yahoo.com.sg"/>
    <hyperlink ref="I45" r:id="rId36" display="hoi.jenny@gmail.com"/>
    <hyperlink ref="I59" r:id="rId37" display="workcloset@yahoo.com"/>
    <hyperlink ref="I43" r:id="rId38" display="lifematters@pacific.net.sg"/>
    <hyperlink ref="I468" r:id="rId39" display="sngyaole@gmail.com"/>
    <hyperlink ref="I46" r:id="rId40" display="jamespong@yahoo.com"/>
    <hyperlink ref="I47" r:id="rId41" display="derektankw@yahoo.com"/>
    <hyperlink ref="I482" r:id="rId42" display="ohangela@singnet.com.sg"/>
    <hyperlink ref="I481" r:id="rId43" display="piuschan@singnet.com.sg"/>
    <hyperlink ref="I480" r:id="rId44" display="piuschan@singnet.com.sg"/>
    <hyperlink ref="I474:I479" r:id="rId45" display="jespoir78@gmail.com"/>
    <hyperlink ref="I473" r:id="rId46" display="jespoir78@gmail.com"/>
    <hyperlink ref="I472" r:id="rId47" display="sfrench@pacific.net.sg"/>
    <hyperlink ref="I471" r:id="rId48" display="L42333@singnet.com.sg"/>
    <hyperlink ref="I470" r:id="rId49" display="joshuangys@gmail.com"/>
    <hyperlink ref="I469" r:id="rId50" display="simyanliamg@gmail.com"/>
    <hyperlink ref="I52" r:id="rId51" display="mailto:jian78@singnet.com.sg"/>
    <hyperlink ref="I496" r:id="rId52" display="lksong104@yahoo.com.sg"/>
    <hyperlink ref="I497" r:id="rId53" display="chansw147@yahoo.com.sg"/>
    <hyperlink ref="I498" r:id="rId54" display="thomas72@singnet.com.sg"/>
    <hyperlink ref="I499" r:id="rId55" display="joshuangys@gmail.com"/>
    <hyperlink ref="I69" r:id="rId56" display="hoi.jenny@gmail.com"/>
    <hyperlink ref="I67" r:id="rId57" display="chansw147@yahoo.com.sg"/>
    <hyperlink ref="I85" r:id="rId58" display="sales@szu-engineering.com"/>
    <hyperlink ref="I105" r:id="rId59" display="eric.cheng@towngas.com"/>
    <hyperlink ref="I111" r:id="rId60" display="chow_ronnie@yahoo.com.hk"/>
    <hyperlink ref="I159" r:id="rId61" display="choo_sau_mei@pris.gov.sg"/>
    <hyperlink ref="I60" r:id="rId62" display="en1888@yahoo.com"/>
    <hyperlink ref="I62" r:id="rId63" display="neilsy@netvigator.com"/>
    <hyperlink ref="I70" r:id="rId64" display="euginia_ho1225@hotmail.com"/>
    <hyperlink ref="I71" r:id="rId65" display="neraku@yahoo.com"/>
    <hyperlink ref="I201" r:id="rId66" display="may_cheng@gap.com"/>
    <hyperlink ref="I204" r:id="rId67" display="lausiukey@yahoo.com.hk"/>
    <hyperlink ref="I503" r:id="rId68" display="moukokotian@hotmail,com"/>
    <hyperlink ref="I260" r:id="rId69" display="kalarun@starhub.net.sg"/>
    <hyperlink ref="I445" r:id="rId70" display="kv_tan@yahoo.com"/>
    <hyperlink ref="I444" r:id="rId71" display="yongcb@starhub.net.sg"/>
    <hyperlink ref="I382" r:id="rId72" display="kalarun@starhub.net.sg"/>
    <hyperlink ref="I391" r:id="rId73" display="albert_tye@yahoo.com.sg"/>
    <hyperlink ref="I127" r:id="rId74" display="mailto:bccstse@pacific.net.sg"/>
    <hyperlink ref="I152" r:id="rId75" display="mailto:kimsteo@starhub.net.sg"/>
    <hyperlink ref="I504" r:id="rId76" display="kv_tan@yahoo.com"/>
    <hyperlink ref="I507" r:id="rId77" display="kalarun@starhub.net.sg"/>
    <hyperlink ref="I508" r:id="rId78" display="kv_tan@yahoo.com"/>
    <hyperlink ref="I495" r:id="rId79" display="jiaccatmc@hotmail.com"/>
    <hyperlink ref="I515" r:id="rId80" display="suhweelee@hotmail.com"/>
    <hyperlink ref="I516" r:id="rId81" display="joshuangys@gmail.com"/>
    <hyperlink ref="I517" r:id="rId82" display="joshuangys@gmail.com"/>
    <hyperlink ref="I518" r:id="rId83" display="kumaran_rajanam@yahoo.com"/>
    <hyperlink ref="I519" r:id="rId84" display="zc.others@gmail.com"/>
    <hyperlink ref="I520" r:id="rId85" display="amelia.ching@citi.com"/>
    <hyperlink ref="I521" r:id="rId86" display="geraldong86@gmail.com"/>
    <hyperlink ref="I522" r:id="rId87" display="Christine_C_H_Lim@NOL.COM"/>
    <hyperlink ref="I523" r:id="rId88" display="Wan_Jou_Goh@NOL.COM"/>
    <hyperlink ref="I527" r:id="rId89" display="masaint@gmail.com"/>
  </hyperlinks>
  <printOptions/>
  <pageMargins left="0.56" right="0.5" top="0.49" bottom="0.51" header="0.23" footer="0.23"/>
  <pageSetup horizontalDpi="300" verticalDpi="300" orientation="landscape" paperSize="9" scale="72" r:id="rId91"/>
  <colBreaks count="1" manualBreakCount="1">
    <brk id="23" max="2207" man="1"/>
  </colBreaks>
  <drawing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40">
      <selection activeCell="G64" sqref="G64"/>
    </sheetView>
  </sheetViews>
  <sheetFormatPr defaultColWidth="9.140625" defaultRowHeight="12.75"/>
  <cols>
    <col min="2" max="2" width="14.28125" style="0" customWidth="1"/>
    <col min="4" max="4" width="9.57421875" style="0" customWidth="1"/>
    <col min="6" max="6" width="11.421875" style="0" customWidth="1"/>
    <col min="7" max="7" width="11.8515625" style="57" customWidth="1"/>
  </cols>
  <sheetData>
    <row r="2" ht="15.75">
      <c r="A2" s="463" t="s">
        <v>2535</v>
      </c>
    </row>
    <row r="4" spans="2:7" ht="12.75">
      <c r="B4" t="s">
        <v>2536</v>
      </c>
      <c r="C4" t="s">
        <v>2537</v>
      </c>
      <c r="D4" t="s">
        <v>2538</v>
      </c>
      <c r="E4" t="s">
        <v>2539</v>
      </c>
      <c r="F4" t="s">
        <v>2540</v>
      </c>
      <c r="G4" s="57" t="s">
        <v>2541</v>
      </c>
    </row>
    <row r="5" spans="1:7" ht="12.75">
      <c r="A5">
        <v>1</v>
      </c>
      <c r="B5" t="s">
        <v>2542</v>
      </c>
      <c r="C5" t="s">
        <v>2543</v>
      </c>
      <c r="D5">
        <v>9</v>
      </c>
      <c r="E5">
        <v>1</v>
      </c>
      <c r="F5">
        <v>80</v>
      </c>
      <c r="G5" s="57">
        <f>E5*F5</f>
        <v>80</v>
      </c>
    </row>
    <row r="6" spans="1:7" ht="12.75">
      <c r="A6">
        <v>2</v>
      </c>
      <c r="B6" t="s">
        <v>2544</v>
      </c>
      <c r="C6" t="s">
        <v>2545</v>
      </c>
      <c r="D6">
        <v>9</v>
      </c>
      <c r="E6">
        <v>1</v>
      </c>
      <c r="F6">
        <v>80</v>
      </c>
      <c r="G6" s="57">
        <f>E6*F6</f>
        <v>80</v>
      </c>
    </row>
    <row r="7" spans="1:7" ht="12.75">
      <c r="A7">
        <v>3</v>
      </c>
      <c r="B7" t="s">
        <v>2546</v>
      </c>
      <c r="C7" t="s">
        <v>2547</v>
      </c>
      <c r="D7">
        <v>10</v>
      </c>
      <c r="F7">
        <v>80</v>
      </c>
      <c r="G7" s="57">
        <f>E7*F7</f>
        <v>0</v>
      </c>
    </row>
    <row r="8" spans="1:7" ht="12.75">
      <c r="A8">
        <v>4</v>
      </c>
      <c r="B8" t="s">
        <v>2548</v>
      </c>
      <c r="C8" t="s">
        <v>2549</v>
      </c>
      <c r="D8">
        <v>10</v>
      </c>
      <c r="F8">
        <v>80</v>
      </c>
      <c r="G8" s="57">
        <f>E8*F8</f>
        <v>0</v>
      </c>
    </row>
    <row r="9" spans="1:7" ht="12.75">
      <c r="A9">
        <v>5</v>
      </c>
      <c r="B9" t="s">
        <v>2550</v>
      </c>
      <c r="C9" t="s">
        <v>2551</v>
      </c>
      <c r="D9">
        <v>10</v>
      </c>
      <c r="F9">
        <v>80</v>
      </c>
      <c r="G9" s="57">
        <f>E9*F9</f>
        <v>0</v>
      </c>
    </row>
    <row r="12" spans="1:7" ht="12.75">
      <c r="A12">
        <v>1</v>
      </c>
      <c r="B12" t="s">
        <v>2552</v>
      </c>
      <c r="C12" t="s">
        <v>2553</v>
      </c>
      <c r="D12">
        <v>10</v>
      </c>
      <c r="F12">
        <v>40</v>
      </c>
      <c r="G12" s="57">
        <f>E12*F12</f>
        <v>0</v>
      </c>
    </row>
    <row r="13" spans="1:7" ht="12.75">
      <c r="A13">
        <v>2</v>
      </c>
      <c r="B13" t="s">
        <v>2554</v>
      </c>
      <c r="C13" t="s">
        <v>2555</v>
      </c>
      <c r="D13">
        <v>2</v>
      </c>
      <c r="E13">
        <v>8</v>
      </c>
      <c r="F13">
        <v>40</v>
      </c>
      <c r="G13" s="57">
        <f>E13*F13</f>
        <v>320</v>
      </c>
    </row>
    <row r="14" spans="1:7" ht="12.75">
      <c r="A14">
        <v>3</v>
      </c>
      <c r="B14" t="s">
        <v>2556</v>
      </c>
      <c r="C14" t="s">
        <v>2557</v>
      </c>
      <c r="D14">
        <v>10</v>
      </c>
      <c r="F14">
        <v>40</v>
      </c>
      <c r="G14" s="57">
        <f>E14*F14</f>
        <v>0</v>
      </c>
    </row>
    <row r="15" spans="1:7" ht="12.75">
      <c r="A15">
        <v>4</v>
      </c>
      <c r="B15" t="s">
        <v>2558</v>
      </c>
      <c r="C15" t="s">
        <v>2559</v>
      </c>
      <c r="D15">
        <v>10</v>
      </c>
      <c r="F15">
        <v>40</v>
      </c>
      <c r="G15" s="57">
        <f>E15*F15</f>
        <v>0</v>
      </c>
    </row>
    <row r="16" spans="1:7" ht="12.75">
      <c r="A16">
        <v>5</v>
      </c>
      <c r="B16" t="s">
        <v>2560</v>
      </c>
      <c r="C16" t="s">
        <v>2561</v>
      </c>
      <c r="D16">
        <v>10</v>
      </c>
      <c r="F16">
        <v>40</v>
      </c>
      <c r="G16" s="57">
        <f>E16*F16</f>
        <v>0</v>
      </c>
    </row>
    <row r="19" spans="1:7" ht="12.75">
      <c r="A19">
        <v>1</v>
      </c>
      <c r="B19" t="s">
        <v>2562</v>
      </c>
      <c r="C19" t="s">
        <v>2563</v>
      </c>
      <c r="D19">
        <v>9</v>
      </c>
      <c r="E19">
        <v>1</v>
      </c>
      <c r="F19">
        <v>40</v>
      </c>
      <c r="G19" s="57">
        <f aca="true" t="shared" si="0" ref="G19:G48">E19*F19</f>
        <v>40</v>
      </c>
    </row>
    <row r="20" spans="1:7" ht="12.75">
      <c r="A20">
        <v>2</v>
      </c>
      <c r="B20" t="s">
        <v>2564</v>
      </c>
      <c r="C20" t="s">
        <v>2565</v>
      </c>
      <c r="E20">
        <v>10</v>
      </c>
      <c r="F20">
        <v>40</v>
      </c>
      <c r="G20" s="57">
        <f t="shared" si="0"/>
        <v>400</v>
      </c>
    </row>
    <row r="21" spans="1:7" ht="12.75">
      <c r="A21">
        <v>3</v>
      </c>
      <c r="B21" t="s">
        <v>2566</v>
      </c>
      <c r="C21" t="s">
        <v>2567</v>
      </c>
      <c r="D21">
        <v>10</v>
      </c>
      <c r="F21">
        <v>40</v>
      </c>
      <c r="G21" s="57">
        <f t="shared" si="0"/>
        <v>0</v>
      </c>
    </row>
    <row r="22" spans="1:7" ht="12.75">
      <c r="A22">
        <v>4</v>
      </c>
      <c r="B22" t="s">
        <v>2568</v>
      </c>
      <c r="C22" t="s">
        <v>2569</v>
      </c>
      <c r="D22">
        <v>10</v>
      </c>
      <c r="F22">
        <v>40</v>
      </c>
      <c r="G22" s="57">
        <f t="shared" si="0"/>
        <v>0</v>
      </c>
    </row>
    <row r="23" spans="1:7" ht="12.75">
      <c r="A23">
        <v>5</v>
      </c>
      <c r="B23" t="s">
        <v>2570</v>
      </c>
      <c r="C23" t="s">
        <v>2571</v>
      </c>
      <c r="D23">
        <v>10</v>
      </c>
      <c r="F23">
        <v>40</v>
      </c>
      <c r="G23" s="57">
        <f t="shared" si="0"/>
        <v>0</v>
      </c>
    </row>
    <row r="24" spans="1:7" ht="12.75">
      <c r="A24">
        <v>6</v>
      </c>
      <c r="B24" t="s">
        <v>2572</v>
      </c>
      <c r="C24" t="s">
        <v>2573</v>
      </c>
      <c r="D24">
        <v>10</v>
      </c>
      <c r="F24">
        <v>40</v>
      </c>
      <c r="G24" s="57">
        <f t="shared" si="0"/>
        <v>0</v>
      </c>
    </row>
    <row r="25" spans="1:7" ht="12.75">
      <c r="A25">
        <v>7</v>
      </c>
      <c r="B25" t="s">
        <v>2574</v>
      </c>
      <c r="C25" t="s">
        <v>2575</v>
      </c>
      <c r="D25">
        <v>10</v>
      </c>
      <c r="F25">
        <v>40</v>
      </c>
      <c r="G25" s="57">
        <f t="shared" si="0"/>
        <v>0</v>
      </c>
    </row>
    <row r="26" spans="1:7" ht="12.75">
      <c r="A26">
        <v>8</v>
      </c>
      <c r="B26" t="s">
        <v>2576</v>
      </c>
      <c r="C26" t="s">
        <v>2577</v>
      </c>
      <c r="D26">
        <v>10</v>
      </c>
      <c r="F26">
        <v>40</v>
      </c>
      <c r="G26" s="57">
        <f t="shared" si="0"/>
        <v>0</v>
      </c>
    </row>
    <row r="27" spans="1:7" ht="12.75">
      <c r="A27">
        <v>9</v>
      </c>
      <c r="B27" t="s">
        <v>2578</v>
      </c>
      <c r="C27" t="s">
        <v>2579</v>
      </c>
      <c r="D27">
        <v>10</v>
      </c>
      <c r="F27">
        <v>40</v>
      </c>
      <c r="G27" s="57">
        <f t="shared" si="0"/>
        <v>0</v>
      </c>
    </row>
    <row r="28" spans="1:7" ht="12.75">
      <c r="A28">
        <v>10</v>
      </c>
      <c r="B28" t="s">
        <v>2580</v>
      </c>
      <c r="C28" t="s">
        <v>2581</v>
      </c>
      <c r="D28">
        <v>10</v>
      </c>
      <c r="F28">
        <v>40</v>
      </c>
      <c r="G28" s="57">
        <f t="shared" si="0"/>
        <v>0</v>
      </c>
    </row>
    <row r="29" spans="1:7" ht="12.75">
      <c r="A29">
        <v>11</v>
      </c>
      <c r="B29" t="s">
        <v>2582</v>
      </c>
      <c r="C29" t="s">
        <v>2583</v>
      </c>
      <c r="D29">
        <v>6</v>
      </c>
      <c r="E29">
        <v>4</v>
      </c>
      <c r="F29">
        <v>40</v>
      </c>
      <c r="G29" s="57">
        <f t="shared" si="0"/>
        <v>160</v>
      </c>
    </row>
    <row r="30" spans="1:7" ht="12.75">
      <c r="A30">
        <v>12</v>
      </c>
      <c r="B30" t="s">
        <v>2584</v>
      </c>
      <c r="C30" t="s">
        <v>2585</v>
      </c>
      <c r="D30">
        <v>10</v>
      </c>
      <c r="F30">
        <v>40</v>
      </c>
      <c r="G30" s="57">
        <f t="shared" si="0"/>
        <v>0</v>
      </c>
    </row>
    <row r="31" spans="1:7" ht="12.75">
      <c r="A31">
        <v>13</v>
      </c>
      <c r="B31" t="s">
        <v>2586</v>
      </c>
      <c r="C31" t="s">
        <v>2587</v>
      </c>
      <c r="D31">
        <v>7</v>
      </c>
      <c r="E31">
        <v>3</v>
      </c>
      <c r="F31">
        <v>40</v>
      </c>
      <c r="G31" s="57">
        <f t="shared" si="0"/>
        <v>120</v>
      </c>
    </row>
    <row r="32" spans="1:7" ht="12.75">
      <c r="A32">
        <v>14</v>
      </c>
      <c r="B32" t="s">
        <v>2588</v>
      </c>
      <c r="C32" t="s">
        <v>2589</v>
      </c>
      <c r="D32">
        <v>10</v>
      </c>
      <c r="F32">
        <v>40</v>
      </c>
      <c r="G32" s="57">
        <f t="shared" si="0"/>
        <v>0</v>
      </c>
    </row>
    <row r="33" spans="1:7" ht="12.75">
      <c r="A33">
        <v>15</v>
      </c>
      <c r="B33" t="s">
        <v>2590</v>
      </c>
      <c r="C33" t="s">
        <v>2591</v>
      </c>
      <c r="D33">
        <v>10</v>
      </c>
      <c r="F33">
        <v>40</v>
      </c>
      <c r="G33" s="57">
        <f t="shared" si="0"/>
        <v>0</v>
      </c>
    </row>
    <row r="34" spans="1:7" ht="12.75">
      <c r="A34">
        <v>16</v>
      </c>
      <c r="B34" t="s">
        <v>2592</v>
      </c>
      <c r="C34" t="s">
        <v>2593</v>
      </c>
      <c r="D34">
        <v>10</v>
      </c>
      <c r="F34">
        <v>40</v>
      </c>
      <c r="G34" s="57">
        <f t="shared" si="0"/>
        <v>0</v>
      </c>
    </row>
    <row r="35" spans="1:7" ht="12.75">
      <c r="A35">
        <v>17</v>
      </c>
      <c r="B35" t="s">
        <v>2594</v>
      </c>
      <c r="C35" t="s">
        <v>2595</v>
      </c>
      <c r="D35">
        <v>10</v>
      </c>
      <c r="F35">
        <v>40</v>
      </c>
      <c r="G35" s="57">
        <f t="shared" si="0"/>
        <v>0</v>
      </c>
    </row>
    <row r="36" spans="1:7" ht="12.75">
      <c r="A36">
        <v>18</v>
      </c>
      <c r="B36" t="s">
        <v>2596</v>
      </c>
      <c r="C36" t="s">
        <v>2597</v>
      </c>
      <c r="D36">
        <v>10</v>
      </c>
      <c r="F36">
        <v>40</v>
      </c>
      <c r="G36" s="57">
        <f t="shared" si="0"/>
        <v>0</v>
      </c>
    </row>
    <row r="37" spans="1:7" ht="12.75">
      <c r="A37">
        <v>19</v>
      </c>
      <c r="B37" t="s">
        <v>2598</v>
      </c>
      <c r="C37" t="s">
        <v>2599</v>
      </c>
      <c r="D37">
        <v>6</v>
      </c>
      <c r="E37">
        <v>4</v>
      </c>
      <c r="F37">
        <v>40</v>
      </c>
      <c r="G37" s="57">
        <f t="shared" si="0"/>
        <v>160</v>
      </c>
    </row>
    <row r="38" spans="1:7" ht="12.75">
      <c r="A38">
        <v>20</v>
      </c>
      <c r="B38" t="s">
        <v>2600</v>
      </c>
      <c r="C38" t="s">
        <v>2601</v>
      </c>
      <c r="E38">
        <v>10</v>
      </c>
      <c r="F38">
        <v>40</v>
      </c>
      <c r="G38" s="57">
        <f t="shared" si="0"/>
        <v>400</v>
      </c>
    </row>
    <row r="39" spans="1:7" ht="12.75">
      <c r="A39">
        <v>21</v>
      </c>
      <c r="B39" t="s">
        <v>2602</v>
      </c>
      <c r="C39" t="s">
        <v>2603</v>
      </c>
      <c r="D39">
        <v>10</v>
      </c>
      <c r="F39">
        <v>40</v>
      </c>
      <c r="G39" s="57">
        <f t="shared" si="0"/>
        <v>0</v>
      </c>
    </row>
    <row r="40" spans="1:7" ht="12.75">
      <c r="A40">
        <v>22</v>
      </c>
      <c r="B40" t="s">
        <v>2604</v>
      </c>
      <c r="C40" t="s">
        <v>2605</v>
      </c>
      <c r="D40">
        <v>9</v>
      </c>
      <c r="E40">
        <v>1</v>
      </c>
      <c r="F40">
        <v>40</v>
      </c>
      <c r="G40" s="57">
        <f t="shared" si="0"/>
        <v>40</v>
      </c>
    </row>
    <row r="41" spans="1:7" ht="12.75">
      <c r="A41">
        <v>23</v>
      </c>
      <c r="B41" t="s">
        <v>2606</v>
      </c>
      <c r="C41" t="s">
        <v>2607</v>
      </c>
      <c r="D41">
        <v>10</v>
      </c>
      <c r="F41">
        <v>40</v>
      </c>
      <c r="G41" s="57">
        <f t="shared" si="0"/>
        <v>0</v>
      </c>
    </row>
    <row r="42" spans="1:7" ht="12.75">
      <c r="A42">
        <v>24</v>
      </c>
      <c r="B42" t="s">
        <v>2608</v>
      </c>
      <c r="C42" t="s">
        <v>2609</v>
      </c>
      <c r="D42">
        <v>10</v>
      </c>
      <c r="F42">
        <v>40</v>
      </c>
      <c r="G42" s="57">
        <f t="shared" si="0"/>
        <v>0</v>
      </c>
    </row>
    <row r="43" spans="1:7" ht="12.75">
      <c r="A43">
        <v>25</v>
      </c>
      <c r="B43" t="s">
        <v>2610</v>
      </c>
      <c r="C43" t="s">
        <v>2611</v>
      </c>
      <c r="D43">
        <v>10</v>
      </c>
      <c r="F43">
        <v>40</v>
      </c>
      <c r="G43" s="57">
        <f t="shared" si="0"/>
        <v>0</v>
      </c>
    </row>
    <row r="44" spans="1:7" ht="12.75">
      <c r="A44">
        <v>26</v>
      </c>
      <c r="B44" t="s">
        <v>2612</v>
      </c>
      <c r="C44" t="s">
        <v>2613</v>
      </c>
      <c r="E44">
        <v>10</v>
      </c>
      <c r="F44">
        <v>40</v>
      </c>
      <c r="G44" s="57">
        <f t="shared" si="0"/>
        <v>400</v>
      </c>
    </row>
    <row r="45" spans="1:7" ht="12.75">
      <c r="A45">
        <v>27</v>
      </c>
      <c r="B45" t="s">
        <v>2614</v>
      </c>
      <c r="C45" t="s">
        <v>2615</v>
      </c>
      <c r="D45">
        <v>7</v>
      </c>
      <c r="E45">
        <v>3</v>
      </c>
      <c r="F45">
        <v>40</v>
      </c>
      <c r="G45" s="57">
        <f t="shared" si="0"/>
        <v>120</v>
      </c>
    </row>
    <row r="46" spans="1:7" ht="12.75">
      <c r="A46">
        <v>28</v>
      </c>
      <c r="B46" t="s">
        <v>2616</v>
      </c>
      <c r="C46" t="s">
        <v>2617</v>
      </c>
      <c r="D46">
        <v>10</v>
      </c>
      <c r="F46">
        <v>40</v>
      </c>
      <c r="G46" s="57">
        <f t="shared" si="0"/>
        <v>0</v>
      </c>
    </row>
    <row r="47" spans="1:7" ht="12.75">
      <c r="A47">
        <v>29</v>
      </c>
      <c r="B47" t="s">
        <v>2618</v>
      </c>
      <c r="C47" t="s">
        <v>2619</v>
      </c>
      <c r="D47">
        <v>10</v>
      </c>
      <c r="F47">
        <v>40</v>
      </c>
      <c r="G47" s="57">
        <f t="shared" si="0"/>
        <v>0</v>
      </c>
    </row>
    <row r="48" spans="1:7" ht="12.75">
      <c r="A48">
        <v>30</v>
      </c>
      <c r="B48" t="s">
        <v>2620</v>
      </c>
      <c r="C48" t="s">
        <v>2621</v>
      </c>
      <c r="D48">
        <v>9</v>
      </c>
      <c r="E48">
        <v>1</v>
      </c>
      <c r="F48">
        <v>40</v>
      </c>
      <c r="G48" s="57">
        <f t="shared" si="0"/>
        <v>40</v>
      </c>
    </row>
    <row r="49" spans="2:7" ht="13.5" thickBot="1">
      <c r="B49" t="s">
        <v>2622</v>
      </c>
      <c r="G49" s="57">
        <v>8</v>
      </c>
    </row>
    <row r="50" spans="2:7" ht="13.5" thickBot="1">
      <c r="B50" t="s">
        <v>2623</v>
      </c>
      <c r="G50" s="464">
        <f>SUM(G5:G49)</f>
        <v>2368</v>
      </c>
    </row>
    <row r="52" ht="12.75">
      <c r="B52" t="s">
        <v>2624</v>
      </c>
    </row>
    <row r="53" spans="2:6" ht="12.75">
      <c r="B53" t="s">
        <v>2625</v>
      </c>
      <c r="F53" s="57">
        <v>14.4</v>
      </c>
    </row>
    <row r="54" spans="2:7" ht="12.75">
      <c r="B54" t="s">
        <v>2376</v>
      </c>
      <c r="E54" s="1"/>
      <c r="F54" s="57">
        <v>16.3</v>
      </c>
      <c r="G54" s="56"/>
    </row>
    <row r="55" spans="2:9" ht="12.75">
      <c r="B55" t="s">
        <v>2626</v>
      </c>
      <c r="D55" s="465"/>
      <c r="F55" s="466">
        <v>55.7</v>
      </c>
      <c r="G55" s="56"/>
      <c r="I55" t="s">
        <v>2627</v>
      </c>
    </row>
    <row r="56" spans="6:7" ht="12.75">
      <c r="F56" s="57"/>
      <c r="G56" s="57">
        <f>SUM(F53:F55)</f>
        <v>86.4</v>
      </c>
    </row>
    <row r="57" ht="13.5" thickBot="1">
      <c r="F57" s="57"/>
    </row>
    <row r="58" spans="6:7" ht="13.5" thickBot="1">
      <c r="F58" s="57"/>
      <c r="G58" s="464">
        <f>+G50-G56</f>
        <v>2281.6</v>
      </c>
    </row>
    <row r="59" ht="12.75">
      <c r="F59" s="57"/>
    </row>
    <row r="60" spans="3:6" ht="12.75">
      <c r="C60" t="s">
        <v>2628</v>
      </c>
      <c r="F60" s="57"/>
    </row>
    <row r="61" spans="4:7" ht="12.75">
      <c r="D61" t="s">
        <v>2629</v>
      </c>
      <c r="F61" s="57">
        <v>2225.6</v>
      </c>
      <c r="G61" s="474" t="s">
        <v>2636</v>
      </c>
    </row>
    <row r="62" spans="3:6" ht="12.75">
      <c r="C62" t="s">
        <v>2630</v>
      </c>
      <c r="F62" s="57"/>
    </row>
    <row r="63" spans="4:7" ht="13.5" thickBot="1">
      <c r="D63" t="s">
        <v>2631</v>
      </c>
      <c r="F63" s="57">
        <v>56</v>
      </c>
      <c r="G63" s="474" t="s">
        <v>2637</v>
      </c>
    </row>
    <row r="64" ht="13.5" thickBot="1">
      <c r="F64" s="464">
        <f>SUM(F61:F63)</f>
        <v>2281.6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75" zoomScaleNormal="75" workbookViewId="0" topLeftCell="A43">
      <pane ySplit="6180" topLeftCell="BM62" activePane="bottomLeft" state="split"/>
      <selection pane="topLeft" activeCell="K29" sqref="K29"/>
      <selection pane="bottomLeft" activeCell="K66" sqref="K66"/>
    </sheetView>
  </sheetViews>
  <sheetFormatPr defaultColWidth="9.140625" defaultRowHeight="12.75"/>
  <cols>
    <col min="1" max="1" width="6.7109375" style="0" customWidth="1"/>
    <col min="2" max="2" width="25.421875" style="0" customWidth="1"/>
    <col min="3" max="3" width="23.57421875" style="0" customWidth="1"/>
    <col min="4" max="4" width="18.421875" style="1" customWidth="1"/>
    <col min="5" max="5" width="49.00390625" style="0" customWidth="1"/>
    <col min="6" max="6" width="19.140625" style="2" customWidth="1"/>
    <col min="7" max="7" width="15.421875" style="1" customWidth="1"/>
    <col min="8" max="8" width="19.57421875" style="0" customWidth="1"/>
    <col min="9" max="9" width="15.421875" style="2" customWidth="1"/>
    <col min="10" max="10" width="16.28125" style="45" customWidth="1"/>
    <col min="11" max="11" width="10.7109375" style="45" customWidth="1"/>
    <col min="12" max="21" width="15.421875" style="0" customWidth="1"/>
  </cols>
  <sheetData>
    <row r="1" ht="36.75" customHeight="1">
      <c r="F1" s="39"/>
    </row>
    <row r="2" ht="36.75" customHeight="1">
      <c r="F2" s="72" t="str">
        <f>+Delegates!F3</f>
        <v>Updated as at 02 June 2008</v>
      </c>
    </row>
    <row r="3" ht="46.5" customHeight="1" thickBot="1"/>
    <row r="4" spans="1:12" ht="19.5" customHeight="1" thickBot="1">
      <c r="A4" s="3" t="s">
        <v>844</v>
      </c>
      <c r="B4" s="4"/>
      <c r="C4" s="4"/>
      <c r="D4" s="5"/>
      <c r="E4" s="4"/>
      <c r="F4" s="31"/>
      <c r="G4" s="5"/>
      <c r="H4" s="4"/>
      <c r="I4" s="31"/>
      <c r="J4" s="31"/>
      <c r="K4" s="321"/>
      <c r="L4" s="7"/>
    </row>
    <row r="5" spans="1:12" ht="19.5" customHeight="1" thickBot="1">
      <c r="A5" s="28" t="s">
        <v>893</v>
      </c>
      <c r="B5" s="29" t="s">
        <v>939</v>
      </c>
      <c r="C5" s="29" t="s">
        <v>946</v>
      </c>
      <c r="D5" s="30" t="s">
        <v>940</v>
      </c>
      <c r="E5" s="29" t="s">
        <v>947</v>
      </c>
      <c r="F5" s="32" t="s">
        <v>943</v>
      </c>
      <c r="G5" s="30" t="s">
        <v>896</v>
      </c>
      <c r="H5" s="29" t="s">
        <v>897</v>
      </c>
      <c r="I5" s="33" t="s">
        <v>1197</v>
      </c>
      <c r="J5" s="316" t="s">
        <v>1175</v>
      </c>
      <c r="K5" s="322"/>
      <c r="L5" s="7"/>
    </row>
    <row r="6" spans="1:13" ht="19.5" customHeight="1">
      <c r="A6" s="12">
        <v>1</v>
      </c>
      <c r="B6" s="13" t="s">
        <v>941</v>
      </c>
      <c r="C6" s="13" t="s">
        <v>941</v>
      </c>
      <c r="D6" s="14" t="s">
        <v>948</v>
      </c>
      <c r="E6" s="13" t="s">
        <v>942</v>
      </c>
      <c r="F6" s="34">
        <v>2000</v>
      </c>
      <c r="G6" s="14" t="s">
        <v>900</v>
      </c>
      <c r="H6" s="13" t="s">
        <v>1170</v>
      </c>
      <c r="I6" s="35">
        <v>39189</v>
      </c>
      <c r="J6" s="317">
        <v>2000</v>
      </c>
      <c r="K6" s="323">
        <v>39197</v>
      </c>
      <c r="M6" s="37"/>
    </row>
    <row r="7" spans="1:13" ht="19.5" customHeight="1">
      <c r="A7" s="17">
        <v>2</v>
      </c>
      <c r="B7" s="8" t="s">
        <v>904</v>
      </c>
      <c r="C7" s="8" t="s">
        <v>904</v>
      </c>
      <c r="D7" s="9" t="s">
        <v>949</v>
      </c>
      <c r="E7" s="8" t="s">
        <v>962</v>
      </c>
      <c r="F7" s="11">
        <v>192</v>
      </c>
      <c r="G7" s="9" t="s">
        <v>944</v>
      </c>
      <c r="H7" s="8"/>
      <c r="I7" s="11"/>
      <c r="J7" s="318"/>
      <c r="K7" s="54"/>
      <c r="M7" s="38"/>
    </row>
    <row r="8" spans="1:13" ht="19.5" customHeight="1">
      <c r="A8" s="17">
        <v>3</v>
      </c>
      <c r="B8" s="8" t="s">
        <v>945</v>
      </c>
      <c r="C8" s="8" t="s">
        <v>951</v>
      </c>
      <c r="D8" s="9" t="s">
        <v>950</v>
      </c>
      <c r="E8" s="8" t="s">
        <v>2465</v>
      </c>
      <c r="F8" s="11">
        <v>300</v>
      </c>
      <c r="G8" s="9" t="s">
        <v>900</v>
      </c>
      <c r="H8" s="8" t="s">
        <v>1318</v>
      </c>
      <c r="I8" s="44">
        <v>39216</v>
      </c>
      <c r="J8" s="318">
        <v>300</v>
      </c>
      <c r="K8" s="323">
        <v>39231</v>
      </c>
      <c r="M8" s="38"/>
    </row>
    <row r="9" spans="1:13" ht="19.5" customHeight="1">
      <c r="A9" s="17">
        <v>4</v>
      </c>
      <c r="B9" s="8" t="s">
        <v>952</v>
      </c>
      <c r="C9" s="8" t="s">
        <v>953</v>
      </c>
      <c r="D9" s="9" t="s">
        <v>949</v>
      </c>
      <c r="E9" s="8" t="s">
        <v>955</v>
      </c>
      <c r="F9" s="359"/>
      <c r="G9" s="9" t="s">
        <v>1777</v>
      </c>
      <c r="H9" s="8"/>
      <c r="I9" s="11"/>
      <c r="J9" s="318"/>
      <c r="K9" s="54"/>
      <c r="M9" s="38"/>
    </row>
    <row r="10" spans="1:13" ht="19.5" customHeight="1">
      <c r="A10" s="17">
        <v>5</v>
      </c>
      <c r="B10" s="8" t="s">
        <v>956</v>
      </c>
      <c r="C10" s="8" t="s">
        <v>908</v>
      </c>
      <c r="D10" s="9" t="s">
        <v>2113</v>
      </c>
      <c r="E10" s="8" t="s">
        <v>2642</v>
      </c>
      <c r="F10" s="11">
        <v>3000</v>
      </c>
      <c r="G10" s="9" t="s">
        <v>900</v>
      </c>
      <c r="H10" s="8" t="s">
        <v>1392</v>
      </c>
      <c r="I10" s="44">
        <v>39505</v>
      </c>
      <c r="J10" s="318">
        <v>3000</v>
      </c>
      <c r="K10" s="323">
        <v>39532</v>
      </c>
      <c r="M10" s="38"/>
    </row>
    <row r="11" spans="1:13" ht="19.5" customHeight="1">
      <c r="A11" s="17">
        <v>6</v>
      </c>
      <c r="B11" s="8" t="s">
        <v>957</v>
      </c>
      <c r="C11" s="8" t="s">
        <v>2533</v>
      </c>
      <c r="D11" s="9" t="s">
        <v>948</v>
      </c>
      <c r="E11" s="8" t="s">
        <v>959</v>
      </c>
      <c r="F11" s="11">
        <v>500</v>
      </c>
      <c r="G11" s="9" t="s">
        <v>900</v>
      </c>
      <c r="H11" s="8" t="s">
        <v>2534</v>
      </c>
      <c r="I11" s="44">
        <v>39534</v>
      </c>
      <c r="J11" s="318">
        <v>500</v>
      </c>
      <c r="K11" s="323">
        <v>39547</v>
      </c>
      <c r="M11" s="40"/>
    </row>
    <row r="12" spans="1:13" ht="19.5" customHeight="1">
      <c r="A12" s="17">
        <v>7</v>
      </c>
      <c r="B12" s="8" t="s">
        <v>960</v>
      </c>
      <c r="C12" s="8" t="s">
        <v>1158</v>
      </c>
      <c r="D12" s="9" t="s">
        <v>948</v>
      </c>
      <c r="E12" s="8" t="s">
        <v>942</v>
      </c>
      <c r="F12" s="11">
        <v>10000</v>
      </c>
      <c r="G12" s="9" t="s">
        <v>900</v>
      </c>
      <c r="H12" s="8" t="s">
        <v>2333</v>
      </c>
      <c r="I12" s="44">
        <v>39527</v>
      </c>
      <c r="J12" s="318">
        <v>10000</v>
      </c>
      <c r="K12" s="323">
        <v>39559</v>
      </c>
      <c r="L12" t="s">
        <v>2334</v>
      </c>
      <c r="M12" s="41"/>
    </row>
    <row r="13" spans="1:11" ht="19.5" customHeight="1">
      <c r="A13" s="17">
        <v>8</v>
      </c>
      <c r="B13" s="8" t="s">
        <v>1157</v>
      </c>
      <c r="C13" s="8" t="s">
        <v>1157</v>
      </c>
      <c r="D13" s="9" t="s">
        <v>950</v>
      </c>
      <c r="E13" s="8" t="s">
        <v>961</v>
      </c>
      <c r="F13" s="11">
        <v>800</v>
      </c>
      <c r="G13" s="9" t="s">
        <v>900</v>
      </c>
      <c r="H13" s="8" t="s">
        <v>1173</v>
      </c>
      <c r="I13" s="44">
        <v>39197</v>
      </c>
      <c r="J13" s="318">
        <v>800</v>
      </c>
      <c r="K13" s="323">
        <v>39197</v>
      </c>
    </row>
    <row r="14" spans="1:11" ht="19.5" customHeight="1">
      <c r="A14" s="17">
        <v>9</v>
      </c>
      <c r="B14" s="132" t="s">
        <v>2106</v>
      </c>
      <c r="C14" s="8" t="s">
        <v>954</v>
      </c>
      <c r="D14" s="9" t="s">
        <v>949</v>
      </c>
      <c r="E14" s="8" t="s">
        <v>1166</v>
      </c>
      <c r="F14" s="11">
        <v>800</v>
      </c>
      <c r="G14" s="9" t="s">
        <v>900</v>
      </c>
      <c r="H14" s="8" t="s">
        <v>29</v>
      </c>
      <c r="I14" s="44">
        <v>39293</v>
      </c>
      <c r="J14" s="318">
        <v>800</v>
      </c>
      <c r="K14" s="323">
        <v>39301</v>
      </c>
    </row>
    <row r="15" spans="1:11" ht="19.5" customHeight="1">
      <c r="A15" s="17">
        <v>10</v>
      </c>
      <c r="B15" s="8" t="s">
        <v>1167</v>
      </c>
      <c r="C15" s="8" t="s">
        <v>1168</v>
      </c>
      <c r="D15" s="9" t="s">
        <v>949</v>
      </c>
      <c r="E15" s="8" t="s">
        <v>1264</v>
      </c>
      <c r="F15" s="359"/>
      <c r="G15" s="9" t="s">
        <v>1777</v>
      </c>
      <c r="H15" s="8"/>
      <c r="I15" s="11"/>
      <c r="J15" s="318"/>
      <c r="K15" s="54"/>
    </row>
    <row r="16" spans="1:11" ht="19.5" customHeight="1">
      <c r="A16" s="17">
        <v>11</v>
      </c>
      <c r="B16" s="8" t="s">
        <v>1169</v>
      </c>
      <c r="C16" s="8" t="s">
        <v>1169</v>
      </c>
      <c r="D16" s="9" t="s">
        <v>949</v>
      </c>
      <c r="E16" s="8" t="s">
        <v>1174</v>
      </c>
      <c r="F16" s="359"/>
      <c r="G16" s="9" t="s">
        <v>1777</v>
      </c>
      <c r="H16" s="8"/>
      <c r="I16" s="11"/>
      <c r="J16" s="318"/>
      <c r="K16" s="54"/>
    </row>
    <row r="17" spans="1:11" ht="19.5" customHeight="1">
      <c r="A17" s="17">
        <v>12</v>
      </c>
      <c r="B17" s="8" t="s">
        <v>1849</v>
      </c>
      <c r="C17" s="8" t="s">
        <v>1850</v>
      </c>
      <c r="D17" s="9" t="s">
        <v>950</v>
      </c>
      <c r="E17" s="8" t="s">
        <v>2107</v>
      </c>
      <c r="F17" s="11">
        <v>100</v>
      </c>
      <c r="G17" s="9" t="s">
        <v>900</v>
      </c>
      <c r="H17" s="8" t="s">
        <v>1851</v>
      </c>
      <c r="I17" s="44">
        <v>39232</v>
      </c>
      <c r="J17" s="318">
        <v>100</v>
      </c>
      <c r="K17" s="323">
        <v>39237</v>
      </c>
    </row>
    <row r="18" spans="1:11" ht="19.5" customHeight="1">
      <c r="A18" s="17">
        <v>13</v>
      </c>
      <c r="B18" s="8" t="s">
        <v>1852</v>
      </c>
      <c r="C18" s="8" t="s">
        <v>1853</v>
      </c>
      <c r="D18" s="9" t="s">
        <v>948</v>
      </c>
      <c r="E18" s="8" t="s">
        <v>942</v>
      </c>
      <c r="F18" s="11">
        <v>2000</v>
      </c>
      <c r="G18" s="9" t="s">
        <v>900</v>
      </c>
      <c r="H18" s="8" t="s">
        <v>1854</v>
      </c>
      <c r="I18" s="44">
        <v>39232</v>
      </c>
      <c r="J18" s="318">
        <v>2000</v>
      </c>
      <c r="K18" s="323">
        <v>39237</v>
      </c>
    </row>
    <row r="19" spans="1:11" ht="19.5" customHeight="1">
      <c r="A19" s="17">
        <v>14</v>
      </c>
      <c r="B19" s="79" t="s">
        <v>2469</v>
      </c>
      <c r="C19" s="79" t="s">
        <v>2463</v>
      </c>
      <c r="D19" s="102" t="s">
        <v>950</v>
      </c>
      <c r="E19" s="79" t="s">
        <v>2464</v>
      </c>
      <c r="F19" s="118">
        <v>300</v>
      </c>
      <c r="G19" s="9" t="s">
        <v>900</v>
      </c>
      <c r="H19" s="8" t="s">
        <v>247</v>
      </c>
      <c r="I19" s="44">
        <v>39322</v>
      </c>
      <c r="J19" s="318">
        <v>300</v>
      </c>
      <c r="K19" s="323">
        <v>39328</v>
      </c>
    </row>
    <row r="20" spans="1:11" ht="19.5" customHeight="1">
      <c r="A20" s="17">
        <v>15</v>
      </c>
      <c r="B20" s="8" t="s">
        <v>914</v>
      </c>
      <c r="C20" s="8" t="s">
        <v>914</v>
      </c>
      <c r="D20" s="9" t="s">
        <v>948</v>
      </c>
      <c r="E20" s="121" t="s">
        <v>942</v>
      </c>
      <c r="F20" s="11">
        <v>200</v>
      </c>
      <c r="G20" s="9" t="s">
        <v>900</v>
      </c>
      <c r="H20" s="8" t="s">
        <v>2681</v>
      </c>
      <c r="I20" s="44">
        <v>39282</v>
      </c>
      <c r="J20" s="318">
        <v>200</v>
      </c>
      <c r="K20" s="323">
        <v>39293</v>
      </c>
    </row>
    <row r="21" spans="1:12" ht="19.5" customHeight="1">
      <c r="A21" s="17">
        <v>16</v>
      </c>
      <c r="B21" s="8" t="s">
        <v>1379</v>
      </c>
      <c r="C21" s="8" t="s">
        <v>158</v>
      </c>
      <c r="D21" s="102" t="s">
        <v>950</v>
      </c>
      <c r="E21" s="79" t="s">
        <v>166</v>
      </c>
      <c r="F21" s="11">
        <v>1000</v>
      </c>
      <c r="G21" s="9" t="s">
        <v>900</v>
      </c>
      <c r="H21" s="181" t="s">
        <v>326</v>
      </c>
      <c r="I21" s="44">
        <v>39325</v>
      </c>
      <c r="J21" s="318">
        <v>1000</v>
      </c>
      <c r="K21" s="323">
        <v>39359</v>
      </c>
      <c r="L21" t="s">
        <v>332</v>
      </c>
    </row>
    <row r="22" spans="1:11" ht="19.5" customHeight="1">
      <c r="A22" s="17">
        <v>17</v>
      </c>
      <c r="B22" s="8" t="s">
        <v>285</v>
      </c>
      <c r="C22" s="8"/>
      <c r="D22" s="9" t="s">
        <v>949</v>
      </c>
      <c r="E22" s="8" t="s">
        <v>1183</v>
      </c>
      <c r="F22" s="360" t="s">
        <v>1558</v>
      </c>
      <c r="G22" s="9" t="s">
        <v>1777</v>
      </c>
      <c r="H22" s="8" t="s">
        <v>734</v>
      </c>
      <c r="I22" s="11"/>
      <c r="J22" s="318"/>
      <c r="K22" s="54"/>
    </row>
    <row r="23" spans="1:12" ht="19.5" customHeight="1">
      <c r="A23" s="17">
        <v>18</v>
      </c>
      <c r="B23" s="8" t="s">
        <v>338</v>
      </c>
      <c r="C23" s="8" t="s">
        <v>339</v>
      </c>
      <c r="D23" s="9" t="s">
        <v>950</v>
      </c>
      <c r="E23" s="8" t="s">
        <v>340</v>
      </c>
      <c r="F23" s="11">
        <v>200</v>
      </c>
      <c r="G23" s="9" t="s">
        <v>900</v>
      </c>
      <c r="H23" s="8" t="s">
        <v>355</v>
      </c>
      <c r="I23" s="44">
        <v>39337</v>
      </c>
      <c r="J23" s="318">
        <v>200</v>
      </c>
      <c r="K23" s="323">
        <v>39366</v>
      </c>
      <c r="L23" t="s">
        <v>341</v>
      </c>
    </row>
    <row r="24" spans="1:12" ht="19.5" customHeight="1">
      <c r="A24" s="17">
        <v>19</v>
      </c>
      <c r="B24" s="8" t="s">
        <v>735</v>
      </c>
      <c r="C24" s="8" t="s">
        <v>368</v>
      </c>
      <c r="D24" s="9" t="s">
        <v>948</v>
      </c>
      <c r="E24" s="121" t="s">
        <v>942</v>
      </c>
      <c r="F24" s="11">
        <v>1000</v>
      </c>
      <c r="G24" s="9" t="s">
        <v>900</v>
      </c>
      <c r="H24" s="8" t="s">
        <v>736</v>
      </c>
      <c r="I24" s="44">
        <v>39402</v>
      </c>
      <c r="J24" s="318">
        <v>1000</v>
      </c>
      <c r="K24" s="324">
        <v>39414</v>
      </c>
      <c r="L24" t="s">
        <v>737</v>
      </c>
    </row>
    <row r="25" spans="1:12" ht="19.5" customHeight="1">
      <c r="A25" s="17">
        <v>20</v>
      </c>
      <c r="B25" s="8" t="s">
        <v>888</v>
      </c>
      <c r="C25" s="8" t="s">
        <v>889</v>
      </c>
      <c r="D25" s="9" t="s">
        <v>950</v>
      </c>
      <c r="E25" s="8" t="s">
        <v>890</v>
      </c>
      <c r="F25" s="11">
        <v>200</v>
      </c>
      <c r="G25" s="9" t="s">
        <v>900</v>
      </c>
      <c r="H25" s="8" t="s">
        <v>883</v>
      </c>
      <c r="I25" s="44">
        <v>39387</v>
      </c>
      <c r="J25" s="318">
        <v>200</v>
      </c>
      <c r="K25" s="323">
        <v>39398</v>
      </c>
      <c r="L25" t="s">
        <v>891</v>
      </c>
    </row>
    <row r="26" spans="1:12" ht="19.5" customHeight="1">
      <c r="A26" s="17">
        <v>21</v>
      </c>
      <c r="B26" s="8" t="s">
        <v>386</v>
      </c>
      <c r="C26" s="8" t="s">
        <v>387</v>
      </c>
      <c r="D26" s="9" t="s">
        <v>948</v>
      </c>
      <c r="E26" s="8" t="s">
        <v>942</v>
      </c>
      <c r="F26" s="11">
        <v>1500</v>
      </c>
      <c r="G26" s="9" t="s">
        <v>900</v>
      </c>
      <c r="H26" s="8" t="s">
        <v>388</v>
      </c>
      <c r="I26" s="44">
        <v>39407</v>
      </c>
      <c r="J26" s="318">
        <v>1500</v>
      </c>
      <c r="K26" s="323">
        <v>39422</v>
      </c>
      <c r="L26" t="s">
        <v>393</v>
      </c>
    </row>
    <row r="27" spans="1:12" ht="19.5" customHeight="1">
      <c r="A27" s="17">
        <v>22</v>
      </c>
      <c r="B27" s="8" t="s">
        <v>828</v>
      </c>
      <c r="C27" s="8" t="s">
        <v>828</v>
      </c>
      <c r="D27" s="9" t="s">
        <v>950</v>
      </c>
      <c r="E27" s="79" t="s">
        <v>2464</v>
      </c>
      <c r="F27" s="118">
        <v>300</v>
      </c>
      <c r="G27" s="9" t="s">
        <v>900</v>
      </c>
      <c r="H27" s="8" t="s">
        <v>733</v>
      </c>
      <c r="I27" s="44">
        <v>39464</v>
      </c>
      <c r="J27" s="412">
        <v>400</v>
      </c>
      <c r="K27" s="323">
        <v>39464</v>
      </c>
      <c r="L27" t="s">
        <v>544</v>
      </c>
    </row>
    <row r="28" spans="1:11" ht="19.5" customHeight="1">
      <c r="A28" s="17"/>
      <c r="B28" s="8"/>
      <c r="C28" s="8" t="s">
        <v>828</v>
      </c>
      <c r="D28" s="9" t="s">
        <v>950</v>
      </c>
      <c r="E28" s="79" t="s">
        <v>2464</v>
      </c>
      <c r="F28" s="118"/>
      <c r="G28" s="9" t="s">
        <v>10</v>
      </c>
      <c r="H28" s="459" t="s">
        <v>990</v>
      </c>
      <c r="I28" s="44"/>
      <c r="J28" s="412">
        <v>-100</v>
      </c>
      <c r="K28" s="323">
        <v>39601</v>
      </c>
    </row>
    <row r="29" spans="1:12" ht="19.5" customHeight="1">
      <c r="A29" s="17">
        <v>23</v>
      </c>
      <c r="B29" s="8" t="s">
        <v>1181</v>
      </c>
      <c r="C29" s="8" t="s">
        <v>1182</v>
      </c>
      <c r="D29" s="9" t="s">
        <v>950</v>
      </c>
      <c r="E29" s="79" t="s">
        <v>2464</v>
      </c>
      <c r="F29" s="11">
        <v>300</v>
      </c>
      <c r="G29" s="9" t="s">
        <v>900</v>
      </c>
      <c r="H29" s="8" t="s">
        <v>1184</v>
      </c>
      <c r="I29" s="44">
        <v>39414</v>
      </c>
      <c r="J29" s="318">
        <v>300</v>
      </c>
      <c r="K29" s="323">
        <v>39457</v>
      </c>
      <c r="L29" t="s">
        <v>1784</v>
      </c>
    </row>
    <row r="30" spans="1:12" ht="19.5" customHeight="1">
      <c r="A30" s="17">
        <v>24</v>
      </c>
      <c r="B30" s="8" t="s">
        <v>2643</v>
      </c>
      <c r="C30" s="8" t="s">
        <v>1774</v>
      </c>
      <c r="D30" s="9" t="s">
        <v>1775</v>
      </c>
      <c r="E30" s="8" t="s">
        <v>1776</v>
      </c>
      <c r="F30" s="11">
        <v>3000</v>
      </c>
      <c r="G30" s="9" t="s">
        <v>900</v>
      </c>
      <c r="H30" s="8" t="s">
        <v>575</v>
      </c>
      <c r="I30" s="44">
        <v>39573</v>
      </c>
      <c r="J30" s="318">
        <v>3000</v>
      </c>
      <c r="K30" s="323">
        <v>39580</v>
      </c>
      <c r="L30" t="s">
        <v>1461</v>
      </c>
    </row>
    <row r="31" spans="1:12" ht="19.5" customHeight="1">
      <c r="A31" s="17">
        <v>25</v>
      </c>
      <c r="B31" s="8" t="s">
        <v>1459</v>
      </c>
      <c r="C31" s="8" t="s">
        <v>1850</v>
      </c>
      <c r="D31" s="9" t="s">
        <v>950</v>
      </c>
      <c r="E31" s="8" t="s">
        <v>1460</v>
      </c>
      <c r="F31" s="11">
        <v>100</v>
      </c>
      <c r="G31" s="9" t="s">
        <v>900</v>
      </c>
      <c r="H31" s="8" t="s">
        <v>1529</v>
      </c>
      <c r="I31" s="44">
        <v>39479</v>
      </c>
      <c r="J31" s="318">
        <v>100</v>
      </c>
      <c r="K31" s="323">
        <v>39519</v>
      </c>
      <c r="L31" t="s">
        <v>1461</v>
      </c>
    </row>
    <row r="32" spans="1:11" ht="19.5" customHeight="1">
      <c r="A32" s="17">
        <v>26</v>
      </c>
      <c r="B32" s="8" t="s">
        <v>797</v>
      </c>
      <c r="C32" s="8" t="s">
        <v>798</v>
      </c>
      <c r="D32" s="9" t="s">
        <v>949</v>
      </c>
      <c r="E32" s="8" t="s">
        <v>799</v>
      </c>
      <c r="F32" s="359"/>
      <c r="G32" s="9" t="s">
        <v>1777</v>
      </c>
      <c r="H32" s="8"/>
      <c r="I32" s="11"/>
      <c r="J32" s="318"/>
      <c r="K32" s="54"/>
    </row>
    <row r="33" spans="1:12" ht="19.5" customHeight="1">
      <c r="A33" s="17">
        <v>27</v>
      </c>
      <c r="B33" s="8" t="s">
        <v>72</v>
      </c>
      <c r="C33" s="8" t="s">
        <v>72</v>
      </c>
      <c r="D33" s="9" t="s">
        <v>948</v>
      </c>
      <c r="E33" s="8" t="s">
        <v>115</v>
      </c>
      <c r="F33" s="11">
        <v>500</v>
      </c>
      <c r="G33" s="9" t="s">
        <v>900</v>
      </c>
      <c r="H33" s="8" t="s">
        <v>114</v>
      </c>
      <c r="I33" s="44">
        <v>39515</v>
      </c>
      <c r="J33" s="318">
        <v>500</v>
      </c>
      <c r="K33" s="323">
        <v>39525</v>
      </c>
      <c r="L33" t="s">
        <v>1461</v>
      </c>
    </row>
    <row r="34" spans="1:11" ht="19.5" customHeight="1">
      <c r="A34" s="17">
        <v>28</v>
      </c>
      <c r="B34" s="8" t="s">
        <v>1481</v>
      </c>
      <c r="C34" s="8" t="s">
        <v>1644</v>
      </c>
      <c r="D34" s="102" t="s">
        <v>950</v>
      </c>
      <c r="E34" s="79" t="s">
        <v>2464</v>
      </c>
      <c r="F34" s="118">
        <v>300</v>
      </c>
      <c r="G34" s="9" t="s">
        <v>900</v>
      </c>
      <c r="H34" s="8" t="s">
        <v>2143</v>
      </c>
      <c r="I34" s="44">
        <v>39510</v>
      </c>
      <c r="J34" s="318">
        <v>300</v>
      </c>
      <c r="K34" s="323">
        <v>39519</v>
      </c>
    </row>
    <row r="35" spans="1:12" ht="19.5" customHeight="1">
      <c r="A35" s="17">
        <v>29</v>
      </c>
      <c r="B35" s="8" t="s">
        <v>338</v>
      </c>
      <c r="C35" s="8" t="s">
        <v>339</v>
      </c>
      <c r="D35" s="9" t="s">
        <v>948</v>
      </c>
      <c r="E35" s="8" t="s">
        <v>2311</v>
      </c>
      <c r="F35" s="11">
        <v>2000</v>
      </c>
      <c r="G35" s="9" t="s">
        <v>900</v>
      </c>
      <c r="H35" s="8" t="s">
        <v>2312</v>
      </c>
      <c r="I35" s="44">
        <v>39508</v>
      </c>
      <c r="J35" s="318">
        <v>2000</v>
      </c>
      <c r="K35" s="323">
        <v>39532</v>
      </c>
      <c r="L35" t="s">
        <v>1461</v>
      </c>
    </row>
    <row r="36" spans="1:11" ht="19.5" customHeight="1">
      <c r="A36" s="17">
        <v>30</v>
      </c>
      <c r="B36" s="8" t="s">
        <v>658</v>
      </c>
      <c r="C36" s="8" t="s">
        <v>2111</v>
      </c>
      <c r="D36" s="102" t="s">
        <v>950</v>
      </c>
      <c r="E36" s="79" t="s">
        <v>2464</v>
      </c>
      <c r="F36" s="118">
        <v>300</v>
      </c>
      <c r="G36" s="128" t="s">
        <v>900</v>
      </c>
      <c r="H36" s="8" t="s">
        <v>2161</v>
      </c>
      <c r="I36" s="44">
        <v>39570</v>
      </c>
      <c r="J36" s="318">
        <v>396</v>
      </c>
      <c r="K36" s="323">
        <v>39573</v>
      </c>
    </row>
    <row r="37" spans="1:12" ht="19.5" customHeight="1">
      <c r="A37" s="17">
        <v>31</v>
      </c>
      <c r="B37" s="8" t="s">
        <v>659</v>
      </c>
      <c r="C37" s="8" t="s">
        <v>2111</v>
      </c>
      <c r="D37" s="102" t="s">
        <v>950</v>
      </c>
      <c r="E37" s="79" t="s">
        <v>2464</v>
      </c>
      <c r="F37" s="118">
        <v>300</v>
      </c>
      <c r="G37" s="128" t="s">
        <v>900</v>
      </c>
      <c r="H37" s="8" t="s">
        <v>2162</v>
      </c>
      <c r="I37" s="44">
        <v>39570</v>
      </c>
      <c r="J37" s="318">
        <v>804</v>
      </c>
      <c r="K37" s="323">
        <v>39573</v>
      </c>
      <c r="L37" t="s">
        <v>2165</v>
      </c>
    </row>
    <row r="38" spans="1:11" ht="19.5" customHeight="1">
      <c r="A38" s="17">
        <v>32</v>
      </c>
      <c r="B38" s="8" t="s">
        <v>660</v>
      </c>
      <c r="C38" s="8" t="s">
        <v>2111</v>
      </c>
      <c r="D38" s="102" t="s">
        <v>950</v>
      </c>
      <c r="E38" s="79" t="s">
        <v>2464</v>
      </c>
      <c r="F38" s="118">
        <v>300</v>
      </c>
      <c r="G38" s="128" t="s">
        <v>900</v>
      </c>
      <c r="H38" s="8" t="s">
        <v>2163</v>
      </c>
      <c r="I38" s="44">
        <v>39570</v>
      </c>
      <c r="J38" s="318"/>
      <c r="K38" s="323">
        <v>39573</v>
      </c>
    </row>
    <row r="39" spans="1:11" ht="19.5" customHeight="1">
      <c r="A39" s="17">
        <v>33</v>
      </c>
      <c r="B39" s="8" t="s">
        <v>661</v>
      </c>
      <c r="C39" s="8" t="s">
        <v>2111</v>
      </c>
      <c r="D39" s="102" t="s">
        <v>950</v>
      </c>
      <c r="E39" s="79" t="s">
        <v>2464</v>
      </c>
      <c r="F39" s="118">
        <v>300</v>
      </c>
      <c r="G39" s="128" t="s">
        <v>900</v>
      </c>
      <c r="H39" s="8" t="s">
        <v>2164</v>
      </c>
      <c r="I39" s="44">
        <v>39570</v>
      </c>
      <c r="J39" s="318"/>
      <c r="K39" s="323">
        <v>39573</v>
      </c>
    </row>
    <row r="40" spans="1:11" ht="19.5" customHeight="1">
      <c r="A40" s="17">
        <v>34</v>
      </c>
      <c r="B40" s="8" t="s">
        <v>904</v>
      </c>
      <c r="C40" s="8" t="s">
        <v>904</v>
      </c>
      <c r="D40" s="9" t="s">
        <v>950</v>
      </c>
      <c r="E40" s="8" t="s">
        <v>890</v>
      </c>
      <c r="F40" s="11">
        <v>200</v>
      </c>
      <c r="G40" s="128" t="s">
        <v>900</v>
      </c>
      <c r="H40" s="8" t="s">
        <v>144</v>
      </c>
      <c r="I40" s="44">
        <v>39590</v>
      </c>
      <c r="J40" s="318">
        <v>200</v>
      </c>
      <c r="K40" s="323">
        <v>39591</v>
      </c>
    </row>
    <row r="41" spans="1:11" ht="19.5" customHeight="1" thickBot="1">
      <c r="A41" s="17">
        <v>35</v>
      </c>
      <c r="B41" s="8" t="s">
        <v>1538</v>
      </c>
      <c r="C41" s="8" t="s">
        <v>1538</v>
      </c>
      <c r="D41" s="9" t="s">
        <v>2634</v>
      </c>
      <c r="E41" s="8" t="s">
        <v>2635</v>
      </c>
      <c r="F41" s="11">
        <v>3150</v>
      </c>
      <c r="G41" s="9" t="s">
        <v>944</v>
      </c>
      <c r="H41" s="8"/>
      <c r="I41" s="11"/>
      <c r="J41" s="318"/>
      <c r="K41" s="54"/>
    </row>
    <row r="42" spans="1:11" ht="19.5" customHeight="1" thickBot="1">
      <c r="A42" s="17"/>
      <c r="B42" s="8" t="s">
        <v>2304</v>
      </c>
      <c r="C42" s="8"/>
      <c r="D42" s="9"/>
      <c r="E42" s="66"/>
      <c r="F42" s="27">
        <f>SUM(F6:F41)</f>
        <v>35142</v>
      </c>
      <c r="G42" s="67"/>
      <c r="H42" s="8"/>
      <c r="I42" s="11"/>
      <c r="J42" s="27">
        <f>SUM(J6:J41)</f>
        <v>31800</v>
      </c>
      <c r="K42" s="54"/>
    </row>
    <row r="43" spans="1:11" ht="19.5" customHeight="1">
      <c r="A43" s="17"/>
      <c r="B43" s="8"/>
      <c r="C43" s="8"/>
      <c r="D43" s="9"/>
      <c r="E43" s="8"/>
      <c r="F43" s="328"/>
      <c r="G43" s="9"/>
      <c r="H43" s="8"/>
      <c r="I43" s="11"/>
      <c r="J43" s="318"/>
      <c r="K43" s="54"/>
    </row>
    <row r="44" spans="1:11" ht="19.5" customHeight="1">
      <c r="A44" s="17"/>
      <c r="B44" s="8"/>
      <c r="C44" s="8"/>
      <c r="D44" s="9"/>
      <c r="E44" s="8"/>
      <c r="F44" s="11"/>
      <c r="G44" s="9"/>
      <c r="H44" s="8"/>
      <c r="I44" s="11"/>
      <c r="J44" s="318"/>
      <c r="K44" s="54"/>
    </row>
    <row r="45" spans="1:11" ht="19.5" customHeight="1">
      <c r="A45" s="17"/>
      <c r="B45" s="8"/>
      <c r="C45" s="8"/>
      <c r="D45" s="9"/>
      <c r="E45" s="8"/>
      <c r="F45" s="11"/>
      <c r="G45" s="9"/>
      <c r="H45" s="8"/>
      <c r="I45" s="11"/>
      <c r="J45" s="318"/>
      <c r="K45" s="54"/>
    </row>
    <row r="46" spans="1:11" ht="19.5" customHeight="1">
      <c r="A46" s="17"/>
      <c r="B46" s="8"/>
      <c r="C46" s="8"/>
      <c r="D46" s="9"/>
      <c r="E46" s="8"/>
      <c r="F46" s="11"/>
      <c r="G46" s="9"/>
      <c r="H46" s="8"/>
      <c r="I46" s="11"/>
      <c r="J46" s="318"/>
      <c r="K46" s="54"/>
    </row>
    <row r="47" spans="1:11" ht="19.5" customHeight="1">
      <c r="A47" s="17"/>
      <c r="B47" s="46" t="s">
        <v>1488</v>
      </c>
      <c r="C47" s="8"/>
      <c r="D47" s="9"/>
      <c r="E47" s="8"/>
      <c r="F47" s="11"/>
      <c r="G47" s="9"/>
      <c r="H47" s="8"/>
      <c r="I47" s="11"/>
      <c r="J47" s="318"/>
      <c r="K47" s="54"/>
    </row>
    <row r="48" spans="1:11" ht="19.5" customHeight="1">
      <c r="A48" s="17">
        <v>1</v>
      </c>
      <c r="B48" s="46" t="s">
        <v>363</v>
      </c>
      <c r="C48" s="8"/>
      <c r="D48" s="9"/>
      <c r="E48" s="183" t="s">
        <v>631</v>
      </c>
      <c r="F48" s="11">
        <v>196</v>
      </c>
      <c r="G48" s="9" t="s">
        <v>1487</v>
      </c>
      <c r="H48" s="8" t="s">
        <v>630</v>
      </c>
      <c r="I48" s="44">
        <v>39416</v>
      </c>
      <c r="J48" s="318">
        <v>196</v>
      </c>
      <c r="K48" s="323">
        <v>39419</v>
      </c>
    </row>
    <row r="49" spans="1:11" ht="19.5" customHeight="1">
      <c r="A49" s="17">
        <v>2</v>
      </c>
      <c r="B49" s="8" t="s">
        <v>1489</v>
      </c>
      <c r="C49" s="8"/>
      <c r="D49" s="9"/>
      <c r="E49" s="8"/>
      <c r="F49" s="11">
        <v>77.31</v>
      </c>
      <c r="G49" s="9" t="s">
        <v>1487</v>
      </c>
      <c r="H49" s="8" t="s">
        <v>1490</v>
      </c>
      <c r="I49" s="44">
        <v>39437</v>
      </c>
      <c r="J49" s="318">
        <v>77.31</v>
      </c>
      <c r="K49" s="323">
        <v>39447</v>
      </c>
    </row>
    <row r="50" spans="1:11" ht="19.5" customHeight="1">
      <c r="A50" s="17">
        <v>3</v>
      </c>
      <c r="B50" s="8"/>
      <c r="C50" s="8"/>
      <c r="D50" s="9"/>
      <c r="E50" s="8"/>
      <c r="F50" s="11"/>
      <c r="G50" s="9"/>
      <c r="H50" s="8"/>
      <c r="I50" s="11"/>
      <c r="J50" s="318"/>
      <c r="K50" s="54"/>
    </row>
    <row r="51" spans="1:11" ht="19.5" customHeight="1" thickBot="1">
      <c r="A51" s="17"/>
      <c r="B51" s="8"/>
      <c r="C51" s="8"/>
      <c r="D51" s="9"/>
      <c r="E51" s="8"/>
      <c r="F51" s="52"/>
      <c r="G51" s="9"/>
      <c r="H51" s="8"/>
      <c r="I51" s="11"/>
      <c r="J51" s="319"/>
      <c r="K51" s="54"/>
    </row>
    <row r="52" spans="1:11" ht="19.5" customHeight="1" thickBot="1">
      <c r="A52" s="17"/>
      <c r="B52" s="8"/>
      <c r="C52" s="8"/>
      <c r="D52" s="9"/>
      <c r="E52" s="66"/>
      <c r="F52" s="27">
        <f>SUM(F48:F51)</f>
        <v>273.31</v>
      </c>
      <c r="G52" s="67"/>
      <c r="H52" s="8"/>
      <c r="I52" s="86"/>
      <c r="J52" s="47">
        <f>SUM(J48:J51)</f>
        <v>273.31</v>
      </c>
      <c r="K52" s="327"/>
    </row>
    <row r="53" spans="1:11" ht="19.5" customHeight="1">
      <c r="A53" s="17"/>
      <c r="B53" s="8"/>
      <c r="C53" s="8"/>
      <c r="D53" s="9"/>
      <c r="E53" s="8"/>
      <c r="F53" s="328"/>
      <c r="G53" s="9"/>
      <c r="H53" s="8"/>
      <c r="I53" s="11"/>
      <c r="J53" s="326"/>
      <c r="K53" s="54"/>
    </row>
    <row r="54" spans="1:11" ht="19.5" customHeight="1">
      <c r="A54" s="17"/>
      <c r="B54" s="42" t="s">
        <v>1159</v>
      </c>
      <c r="C54" s="8"/>
      <c r="D54" s="9"/>
      <c r="E54" s="8"/>
      <c r="F54" s="11">
        <f>SUM(F42)</f>
        <v>35142</v>
      </c>
      <c r="G54" s="9"/>
      <c r="H54" s="8"/>
      <c r="I54" s="11"/>
      <c r="J54" s="86">
        <f>SUM(J42)</f>
        <v>31800</v>
      </c>
      <c r="K54" s="11"/>
    </row>
    <row r="55" spans="1:11" ht="19.5" customHeight="1">
      <c r="A55" s="17"/>
      <c r="B55" s="46" t="s">
        <v>2141</v>
      </c>
      <c r="C55" s="8"/>
      <c r="D55" s="9"/>
      <c r="E55" s="8"/>
      <c r="F55" s="11">
        <f>+Delegates!O588+Delegates!U588</f>
        <v>122494</v>
      </c>
      <c r="G55" s="9"/>
      <c r="H55" s="8"/>
      <c r="I55" s="11"/>
      <c r="J55" s="318">
        <f>+Delegates!O588+Delegates!U588</f>
        <v>122494</v>
      </c>
      <c r="K55" s="54"/>
    </row>
    <row r="56" spans="1:11" ht="19.5" customHeight="1">
      <c r="A56" s="48"/>
      <c r="B56" s="46" t="s">
        <v>2142</v>
      </c>
      <c r="C56" s="50"/>
      <c r="D56" s="51"/>
      <c r="E56" s="50"/>
      <c r="F56" s="52">
        <f>+Delegates!P588+Delegates!Q588+Delegates!R588</f>
        <v>7078</v>
      </c>
      <c r="G56" s="51"/>
      <c r="H56" s="50"/>
      <c r="I56" s="11"/>
      <c r="J56" s="319">
        <f>+Delegates!P588+Delegates!Q588+Delegates!R588</f>
        <v>7078</v>
      </c>
      <c r="K56" s="54"/>
    </row>
    <row r="57" spans="1:11" ht="19.5" customHeight="1">
      <c r="A57" s="48"/>
      <c r="B57" s="49" t="s">
        <v>1084</v>
      </c>
      <c r="C57" s="50"/>
      <c r="D57" s="51"/>
      <c r="E57" s="50"/>
      <c r="F57" s="52">
        <v>2281.6</v>
      </c>
      <c r="G57" s="51"/>
      <c r="H57" s="50"/>
      <c r="I57" s="11"/>
      <c r="J57" s="319">
        <v>2281.6</v>
      </c>
      <c r="K57" s="54"/>
    </row>
    <row r="58" spans="1:11" ht="19.5" customHeight="1">
      <c r="A58" s="48"/>
      <c r="B58" s="49" t="s">
        <v>851</v>
      </c>
      <c r="C58" s="50"/>
      <c r="D58" s="51"/>
      <c r="E58" s="50"/>
      <c r="F58" s="52">
        <f>+Delegates!S588</f>
        <v>7675.05</v>
      </c>
      <c r="G58" s="51"/>
      <c r="H58" s="50"/>
      <c r="I58" s="11"/>
      <c r="J58" s="319">
        <f>+Delegates!S588</f>
        <v>7675.05</v>
      </c>
      <c r="K58" s="54"/>
    </row>
    <row r="59" spans="1:11" ht="19.5" customHeight="1">
      <c r="A59" s="48"/>
      <c r="B59" s="49" t="s">
        <v>2305</v>
      </c>
      <c r="C59" s="50"/>
      <c r="D59" s="51"/>
      <c r="E59" s="50"/>
      <c r="F59" s="52">
        <f>SUM(F52)</f>
        <v>273.31</v>
      </c>
      <c r="G59" s="51"/>
      <c r="H59" s="50"/>
      <c r="I59" s="11"/>
      <c r="J59" s="319">
        <f>SUM(J52)</f>
        <v>273.31</v>
      </c>
      <c r="K59" s="54"/>
    </row>
    <row r="60" spans="1:11" ht="19.5" customHeight="1" thickBot="1">
      <c r="A60" s="48"/>
      <c r="B60" s="49" t="s">
        <v>1177</v>
      </c>
      <c r="C60" s="50"/>
      <c r="D60" s="51"/>
      <c r="E60" s="50"/>
      <c r="F60" s="52">
        <f>-'Convention Expenses'!G139</f>
        <v>-164904.13</v>
      </c>
      <c r="G60" s="51"/>
      <c r="H60" s="50"/>
      <c r="I60" s="11"/>
      <c r="J60" s="319">
        <f>-'Convention Expenses'!L139</f>
        <v>-163880.18</v>
      </c>
      <c r="K60" s="54"/>
    </row>
    <row r="61" spans="1:12" ht="19.5" customHeight="1" thickBot="1">
      <c r="A61" s="20"/>
      <c r="B61" s="55" t="s">
        <v>1176</v>
      </c>
      <c r="C61" s="21"/>
      <c r="D61" s="22"/>
      <c r="E61" s="21"/>
      <c r="F61" s="36">
        <f>SUM(F54:F60)</f>
        <v>10039.829999999987</v>
      </c>
      <c r="G61" s="22"/>
      <c r="H61" s="21"/>
      <c r="I61" s="53"/>
      <c r="J61" s="320">
        <f>SUM(J54:J60)</f>
        <v>7721.779999999999</v>
      </c>
      <c r="K61" s="54"/>
      <c r="L61" t="s">
        <v>2067</v>
      </c>
    </row>
    <row r="62" ht="19.5" customHeight="1">
      <c r="I62" s="97"/>
    </row>
    <row r="63" spans="9:12" ht="19.5" customHeight="1">
      <c r="I63" s="97"/>
      <c r="J63" s="81">
        <v>804</v>
      </c>
      <c r="K63" s="81"/>
      <c r="L63" t="s">
        <v>274</v>
      </c>
    </row>
    <row r="64" spans="10:14" ht="19.5" customHeight="1">
      <c r="J64" s="45">
        <f>SUM(J61:J63)</f>
        <v>8525.779999999999</v>
      </c>
      <c r="L64" t="s">
        <v>132</v>
      </c>
      <c r="N64" s="240">
        <v>39533</v>
      </c>
    </row>
    <row r="65" spans="9:12" ht="19.5" customHeight="1">
      <c r="I65" s="97"/>
      <c r="J65" s="45">
        <f>8525.78-J64</f>
        <v>0</v>
      </c>
      <c r="L65" t="s">
        <v>27</v>
      </c>
    </row>
    <row r="66" ht="19.5" customHeight="1"/>
    <row r="67" spans="9:11" ht="19.5" customHeight="1">
      <c r="I67" s="97"/>
      <c r="K67" s="81"/>
    </row>
    <row r="68" spans="9:11" ht="19.5" customHeight="1">
      <c r="I68" s="97"/>
      <c r="K68" s="81"/>
    </row>
    <row r="69" spans="9:11" ht="19.5" customHeight="1">
      <c r="I69" s="97"/>
      <c r="K69" s="81"/>
    </row>
    <row r="70" spans="9:11" ht="19.5" customHeight="1">
      <c r="I70" s="97"/>
      <c r="J70" s="45">
        <v>-328</v>
      </c>
      <c r="K70" s="81" t="s">
        <v>2633</v>
      </c>
    </row>
    <row r="71" spans="9:11" ht="19.5" customHeight="1">
      <c r="I71" s="97"/>
      <c r="J71" s="45">
        <v>-310</v>
      </c>
      <c r="K71" s="81" t="s">
        <v>527</v>
      </c>
    </row>
    <row r="72" spans="9:11" ht="19.5" customHeight="1">
      <c r="I72" s="97"/>
      <c r="J72" s="45">
        <v>-128</v>
      </c>
      <c r="K72" s="81" t="s">
        <v>1014</v>
      </c>
    </row>
    <row r="73" spans="9:11" ht="19.5" customHeight="1">
      <c r="I73" s="97"/>
      <c r="J73" s="45">
        <v>-38</v>
      </c>
      <c r="K73" s="81" t="s">
        <v>1048</v>
      </c>
    </row>
    <row r="74" spans="9:11" ht="19.5" customHeight="1">
      <c r="I74" s="97"/>
      <c r="K74" s="81"/>
    </row>
    <row r="75" spans="9:11" ht="19.5" customHeight="1">
      <c r="I75" s="97"/>
      <c r="K75" s="81"/>
    </row>
    <row r="76" spans="9:12" ht="19.5" customHeight="1" thickBot="1">
      <c r="I76" s="144"/>
      <c r="J76" s="145"/>
      <c r="K76" s="159"/>
      <c r="L76" s="139"/>
    </row>
    <row r="77" spans="9:12" ht="19.5" customHeight="1" thickBot="1">
      <c r="I77" s="144"/>
      <c r="J77" s="254">
        <f>SUM(J67:J76)</f>
        <v>-804</v>
      </c>
      <c r="K77" s="145"/>
      <c r="L77" s="325">
        <f>+J65+J77</f>
        <v>-804</v>
      </c>
    </row>
    <row r="78" spans="9:12" ht="19.5" customHeight="1">
      <c r="I78" s="144"/>
      <c r="J78" s="145"/>
      <c r="K78" s="145"/>
      <c r="L78" s="139"/>
    </row>
    <row r="79" spans="9:12" ht="19.5" customHeight="1">
      <c r="I79" s="144"/>
      <c r="J79" s="145"/>
      <c r="K79" s="159"/>
      <c r="L79" s="139"/>
    </row>
    <row r="80" spans="9:12" ht="19.5" customHeight="1">
      <c r="I80" s="144"/>
      <c r="J80" s="145"/>
      <c r="K80" s="145"/>
      <c r="L80" s="139"/>
    </row>
    <row r="81" spans="9:12" ht="19.5" customHeight="1">
      <c r="I81" s="144"/>
      <c r="J81" s="145"/>
      <c r="K81" s="145"/>
      <c r="L81" s="139"/>
    </row>
    <row r="82" spans="9:12" ht="19.5" customHeight="1">
      <c r="I82" s="146"/>
      <c r="J82" s="145"/>
      <c r="K82" s="145"/>
      <c r="L82" s="139"/>
    </row>
    <row r="83" spans="9:12" ht="19.5" customHeight="1">
      <c r="I83" s="146"/>
      <c r="J83" s="145"/>
      <c r="K83" s="145"/>
      <c r="L83" s="139"/>
    </row>
    <row r="84" spans="9:12" ht="19.5" customHeight="1">
      <c r="I84" s="146"/>
      <c r="J84" s="145"/>
      <c r="K84" s="145"/>
      <c r="L84" s="139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</sheetData>
  <printOptions/>
  <pageMargins left="0.75" right="0.75" top="1" bottom="1" header="0.5" footer="0.5"/>
  <pageSetup fitToHeight="1" fitToWidth="1" horizontalDpi="300" verticalDpi="300" orientation="landscape" paperSize="9" scale="1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30"/>
  <sheetViews>
    <sheetView workbookViewId="0" topLeftCell="A10">
      <selection activeCell="G28" sqref="G28"/>
    </sheetView>
  </sheetViews>
  <sheetFormatPr defaultColWidth="9.140625" defaultRowHeight="12.75"/>
  <cols>
    <col min="1" max="1" width="6.7109375" style="1" customWidth="1"/>
    <col min="2" max="2" width="27.7109375" style="0" customWidth="1"/>
    <col min="3" max="3" width="23.57421875" style="0" customWidth="1"/>
    <col min="4" max="4" width="49.00390625" style="0" customWidth="1"/>
    <col min="5" max="8" width="15.421875" style="0" customWidth="1"/>
  </cols>
  <sheetData>
    <row r="1" ht="36.75" customHeight="1"/>
    <row r="2" ht="36.75" customHeight="1"/>
    <row r="3" ht="46.5" customHeight="1" thickBot="1"/>
    <row r="4" spans="1:5" ht="19.5" customHeight="1" thickBot="1">
      <c r="A4" s="278" t="s">
        <v>684</v>
      </c>
      <c r="B4" s="4"/>
      <c r="C4" s="4"/>
      <c r="D4" s="4"/>
      <c r="E4" s="4"/>
    </row>
    <row r="5" spans="1:5" ht="19.5" customHeight="1" thickBot="1">
      <c r="A5" s="279" t="s">
        <v>893</v>
      </c>
      <c r="B5" s="29" t="s">
        <v>939</v>
      </c>
      <c r="C5" s="29" t="s">
        <v>946</v>
      </c>
      <c r="D5" s="29" t="s">
        <v>947</v>
      </c>
      <c r="E5" s="29"/>
    </row>
    <row r="6" spans="1:8" ht="19.5" customHeight="1">
      <c r="A6" s="280">
        <v>1</v>
      </c>
      <c r="B6" s="13" t="s">
        <v>828</v>
      </c>
      <c r="C6" s="13" t="s">
        <v>828</v>
      </c>
      <c r="D6" s="8" t="s">
        <v>835</v>
      </c>
      <c r="E6" s="8">
        <v>800</v>
      </c>
      <c r="H6" t="s">
        <v>671</v>
      </c>
    </row>
    <row r="7" spans="1:8" ht="19.5" customHeight="1">
      <c r="A7" s="9">
        <v>2</v>
      </c>
      <c r="B7" s="121" t="s">
        <v>1379</v>
      </c>
      <c r="C7" s="121" t="s">
        <v>158</v>
      </c>
      <c r="D7" s="8" t="s">
        <v>1638</v>
      </c>
      <c r="E7" s="8">
        <v>1000</v>
      </c>
      <c r="H7" t="s">
        <v>672</v>
      </c>
    </row>
    <row r="8" spans="1:8" ht="19.5" customHeight="1">
      <c r="A8" s="9">
        <v>3</v>
      </c>
      <c r="B8" s="8" t="s">
        <v>1157</v>
      </c>
      <c r="C8" s="8" t="s">
        <v>1157</v>
      </c>
      <c r="D8" s="8" t="s">
        <v>1639</v>
      </c>
      <c r="E8" s="8">
        <v>800</v>
      </c>
      <c r="H8" t="s">
        <v>672</v>
      </c>
    </row>
    <row r="9" spans="1:8" ht="19.5" customHeight="1" thickBot="1">
      <c r="A9" s="9">
        <v>4</v>
      </c>
      <c r="B9" s="8" t="s">
        <v>797</v>
      </c>
      <c r="C9" s="8" t="s">
        <v>798</v>
      </c>
      <c r="D9" s="8" t="s">
        <v>1640</v>
      </c>
      <c r="E9" s="8"/>
      <c r="H9" t="s">
        <v>673</v>
      </c>
    </row>
    <row r="10" spans="1:5" ht="19.5" customHeight="1">
      <c r="A10" s="279"/>
      <c r="B10" s="29"/>
      <c r="C10" s="29"/>
      <c r="D10" s="29"/>
      <c r="E10" s="29"/>
    </row>
    <row r="11" spans="1:8" ht="19.5" customHeight="1">
      <c r="A11" s="9">
        <v>1</v>
      </c>
      <c r="B11" s="8" t="s">
        <v>1641</v>
      </c>
      <c r="C11" s="8" t="s">
        <v>941</v>
      </c>
      <c r="D11" s="8" t="s">
        <v>1642</v>
      </c>
      <c r="E11" s="8">
        <v>200</v>
      </c>
      <c r="H11" t="s">
        <v>674</v>
      </c>
    </row>
    <row r="12" spans="1:8" ht="19.5" customHeight="1">
      <c r="A12" s="9">
        <v>2</v>
      </c>
      <c r="B12" s="8" t="s">
        <v>1643</v>
      </c>
      <c r="C12" s="8" t="s">
        <v>1644</v>
      </c>
      <c r="D12" s="8" t="s">
        <v>1642</v>
      </c>
      <c r="E12" s="8">
        <v>300</v>
      </c>
      <c r="F12" s="281" t="s">
        <v>675</v>
      </c>
      <c r="G12" s="281" t="s">
        <v>676</v>
      </c>
      <c r="H12" t="s">
        <v>672</v>
      </c>
    </row>
    <row r="13" spans="1:8" ht="19.5" customHeight="1">
      <c r="A13" s="9">
        <v>3</v>
      </c>
      <c r="B13" s="8" t="s">
        <v>1645</v>
      </c>
      <c r="C13" s="8" t="s">
        <v>1646</v>
      </c>
      <c r="D13" s="8" t="s">
        <v>1642</v>
      </c>
      <c r="E13" s="8">
        <v>200</v>
      </c>
      <c r="H13" t="s">
        <v>677</v>
      </c>
    </row>
    <row r="14" spans="1:8" ht="19.5" customHeight="1">
      <c r="A14" s="9">
        <v>4</v>
      </c>
      <c r="B14" s="8" t="s">
        <v>1647</v>
      </c>
      <c r="C14" s="8" t="s">
        <v>339</v>
      </c>
      <c r="D14" s="8" t="s">
        <v>1652</v>
      </c>
      <c r="E14" s="8">
        <v>200</v>
      </c>
      <c r="H14" t="s">
        <v>672</v>
      </c>
    </row>
    <row r="15" spans="1:8" ht="19.5" customHeight="1">
      <c r="A15" s="9">
        <v>5</v>
      </c>
      <c r="B15" s="8" t="s">
        <v>957</v>
      </c>
      <c r="C15" s="8" t="s">
        <v>958</v>
      </c>
      <c r="D15" s="8" t="s">
        <v>1652</v>
      </c>
      <c r="E15" s="8">
        <v>500</v>
      </c>
      <c r="F15" s="281" t="s">
        <v>678</v>
      </c>
      <c r="H15" t="s">
        <v>672</v>
      </c>
    </row>
    <row r="16" spans="1:8" ht="19.5" customHeight="1">
      <c r="A16" s="9">
        <v>6</v>
      </c>
      <c r="B16" s="8" t="s">
        <v>1181</v>
      </c>
      <c r="C16" s="8" t="s">
        <v>1182</v>
      </c>
      <c r="D16" s="8" t="s">
        <v>1652</v>
      </c>
      <c r="E16" s="8">
        <v>300</v>
      </c>
      <c r="F16" s="281" t="s">
        <v>675</v>
      </c>
      <c r="G16" s="281" t="s">
        <v>676</v>
      </c>
      <c r="H16" t="s">
        <v>672</v>
      </c>
    </row>
    <row r="17" spans="1:8" ht="19.5" customHeight="1">
      <c r="A17" s="9">
        <v>7</v>
      </c>
      <c r="B17" s="8" t="s">
        <v>941</v>
      </c>
      <c r="C17" s="8" t="s">
        <v>941</v>
      </c>
      <c r="D17" s="8" t="s">
        <v>1652</v>
      </c>
      <c r="E17" s="8"/>
      <c r="H17" t="s">
        <v>673</v>
      </c>
    </row>
    <row r="18" spans="1:8" ht="19.5" customHeight="1">
      <c r="A18" s="9">
        <v>8</v>
      </c>
      <c r="B18" s="8" t="s">
        <v>888</v>
      </c>
      <c r="C18" s="8" t="s">
        <v>889</v>
      </c>
      <c r="D18" s="8" t="s">
        <v>1652</v>
      </c>
      <c r="E18" s="8">
        <v>200</v>
      </c>
      <c r="F18" s="281" t="s">
        <v>675</v>
      </c>
      <c r="G18" s="281" t="s">
        <v>676</v>
      </c>
      <c r="H18" t="s">
        <v>672</v>
      </c>
    </row>
    <row r="19" spans="1:8" ht="19.5" customHeight="1">
      <c r="A19" s="9">
        <v>9</v>
      </c>
      <c r="B19" s="79" t="s">
        <v>2469</v>
      </c>
      <c r="C19" s="79" t="s">
        <v>2463</v>
      </c>
      <c r="D19" s="8" t="s">
        <v>1652</v>
      </c>
      <c r="E19" s="8">
        <v>300</v>
      </c>
      <c r="H19" t="s">
        <v>672</v>
      </c>
    </row>
    <row r="20" spans="1:8" ht="19.5" customHeight="1">
      <c r="A20" s="9">
        <v>10</v>
      </c>
      <c r="B20" s="8" t="s">
        <v>956</v>
      </c>
      <c r="C20" s="8" t="s">
        <v>908</v>
      </c>
      <c r="D20" s="8" t="s">
        <v>1652</v>
      </c>
      <c r="E20" s="8"/>
      <c r="H20" t="s">
        <v>673</v>
      </c>
    </row>
    <row r="21" spans="1:8" ht="19.5" customHeight="1">
      <c r="A21" s="9">
        <v>11</v>
      </c>
      <c r="B21" s="8" t="s">
        <v>945</v>
      </c>
      <c r="C21" s="8" t="s">
        <v>951</v>
      </c>
      <c r="D21" s="8" t="s">
        <v>1652</v>
      </c>
      <c r="E21" s="8">
        <v>300</v>
      </c>
      <c r="F21" s="281" t="s">
        <v>675</v>
      </c>
      <c r="G21" s="281" t="s">
        <v>676</v>
      </c>
      <c r="H21" s="281" t="s">
        <v>672</v>
      </c>
    </row>
    <row r="22" spans="1:8" ht="19.5" customHeight="1">
      <c r="A22" s="9">
        <v>12</v>
      </c>
      <c r="B22" s="8" t="s">
        <v>960</v>
      </c>
      <c r="C22" s="8" t="s">
        <v>1158</v>
      </c>
      <c r="D22" s="8" t="s">
        <v>1652</v>
      </c>
      <c r="E22" s="8"/>
      <c r="H22" t="s">
        <v>673</v>
      </c>
    </row>
    <row r="23" spans="1:8" ht="19.5" customHeight="1">
      <c r="A23" s="9">
        <v>13</v>
      </c>
      <c r="B23" s="8" t="s">
        <v>1773</v>
      </c>
      <c r="C23" s="8" t="s">
        <v>1774</v>
      </c>
      <c r="D23" s="8" t="s">
        <v>1652</v>
      </c>
      <c r="E23" s="8"/>
      <c r="F23" s="281" t="s">
        <v>675</v>
      </c>
      <c r="G23" s="281" t="s">
        <v>676</v>
      </c>
      <c r="H23" t="s">
        <v>673</v>
      </c>
    </row>
    <row r="24" spans="1:8" ht="19.5" customHeight="1">
      <c r="A24" s="9">
        <v>14</v>
      </c>
      <c r="B24" s="8" t="s">
        <v>1459</v>
      </c>
      <c r="C24" s="8" t="s">
        <v>1850</v>
      </c>
      <c r="D24" s="8" t="s">
        <v>1653</v>
      </c>
      <c r="E24" s="8">
        <v>100</v>
      </c>
      <c r="H24" t="s">
        <v>672</v>
      </c>
    </row>
    <row r="25" spans="1:8" ht="19.5" customHeight="1">
      <c r="A25" s="9" t="s">
        <v>1654</v>
      </c>
      <c r="B25" s="8" t="s">
        <v>1849</v>
      </c>
      <c r="C25" s="8" t="s">
        <v>1850</v>
      </c>
      <c r="D25" s="8" t="s">
        <v>1655</v>
      </c>
      <c r="E25" s="8">
        <v>100</v>
      </c>
      <c r="H25" t="s">
        <v>672</v>
      </c>
    </row>
    <row r="26" spans="1:8" ht="19.5" customHeight="1">
      <c r="A26" s="9">
        <v>15</v>
      </c>
      <c r="B26" s="79" t="s">
        <v>679</v>
      </c>
      <c r="C26" s="79" t="s">
        <v>680</v>
      </c>
      <c r="D26" s="8" t="s">
        <v>1652</v>
      </c>
      <c r="E26" s="8">
        <v>300</v>
      </c>
      <c r="H26" t="s">
        <v>674</v>
      </c>
    </row>
    <row r="27" spans="1:8" ht="19.5" customHeight="1">
      <c r="A27" s="9">
        <v>16</v>
      </c>
      <c r="B27" s="8" t="s">
        <v>681</v>
      </c>
      <c r="C27" s="79" t="s">
        <v>680</v>
      </c>
      <c r="D27" s="8" t="s">
        <v>1652</v>
      </c>
      <c r="E27" s="8">
        <v>300</v>
      </c>
      <c r="H27" t="s">
        <v>674</v>
      </c>
    </row>
    <row r="28" spans="1:8" ht="19.5" customHeight="1">
      <c r="A28" s="9">
        <v>17</v>
      </c>
      <c r="B28" s="8" t="s">
        <v>682</v>
      </c>
      <c r="C28" s="79" t="s">
        <v>680</v>
      </c>
      <c r="D28" s="8" t="s">
        <v>1652</v>
      </c>
      <c r="E28" s="8">
        <v>300</v>
      </c>
      <c r="H28" t="s">
        <v>674</v>
      </c>
    </row>
    <row r="29" spans="1:8" ht="19.5" customHeight="1">
      <c r="A29" s="9">
        <v>18</v>
      </c>
      <c r="B29" s="8" t="s">
        <v>683</v>
      </c>
      <c r="C29" s="79" t="s">
        <v>680</v>
      </c>
      <c r="D29" s="8" t="s">
        <v>1652</v>
      </c>
      <c r="E29" s="8">
        <v>300</v>
      </c>
      <c r="H29" t="s">
        <v>674</v>
      </c>
    </row>
    <row r="30" ht="19.5" customHeight="1">
      <c r="E30">
        <f>SUM(E6:E29)</f>
        <v>6500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</sheetData>
  <printOptions/>
  <pageMargins left="0.75" right="0.75" top="1" bottom="1" header="0.5" footer="0.5"/>
  <pageSetup fitToHeight="1" fitToWidth="1" horizontalDpi="300" verticalDpi="3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view="pageBreakPreview" zoomScale="65" zoomScaleSheetLayoutView="65" workbookViewId="0" topLeftCell="A82">
      <selection activeCell="M109" sqref="M109"/>
    </sheetView>
  </sheetViews>
  <sheetFormatPr defaultColWidth="9.140625" defaultRowHeight="12.75"/>
  <cols>
    <col min="1" max="1" width="6.7109375" style="0" customWidth="1"/>
    <col min="2" max="2" width="12.7109375" style="0" customWidth="1"/>
    <col min="3" max="3" width="25.421875" style="0" customWidth="1"/>
    <col min="4" max="4" width="10.57421875" style="0" customWidth="1"/>
    <col min="5" max="5" width="18.421875" style="1" customWidth="1"/>
    <col min="6" max="6" width="49.00390625" style="0" customWidth="1"/>
    <col min="7" max="7" width="19.140625" style="56" customWidth="1"/>
    <col min="8" max="8" width="15.421875" style="1" customWidth="1"/>
    <col min="9" max="9" width="17.8515625" style="0" customWidth="1"/>
    <col min="10" max="10" width="15.421875" style="56" customWidth="1"/>
    <col min="11" max="11" width="27.28125" style="0" customWidth="1"/>
    <col min="12" max="12" width="17.7109375" style="57" customWidth="1"/>
    <col min="13" max="22" width="15.421875" style="0" customWidth="1"/>
  </cols>
  <sheetData>
    <row r="1" ht="36.75" customHeight="1">
      <c r="G1" s="39"/>
    </row>
    <row r="2" ht="36.75" customHeight="1">
      <c r="F2" s="71" t="str">
        <f>+Delegates!F3</f>
        <v>Updated as at 02 June 2008</v>
      </c>
    </row>
    <row r="3" ht="45.75" customHeight="1" thickBot="1"/>
    <row r="4" spans="1:13" ht="28.5" customHeight="1" thickBot="1">
      <c r="A4" s="3" t="s">
        <v>1790</v>
      </c>
      <c r="B4" s="63"/>
      <c r="C4" s="4"/>
      <c r="D4" s="4"/>
      <c r="E4" s="5"/>
      <c r="F4" s="4"/>
      <c r="G4" s="58"/>
      <c r="H4" s="5"/>
      <c r="I4" s="4"/>
      <c r="J4" s="58"/>
      <c r="K4" s="4"/>
      <c r="L4" s="58"/>
      <c r="M4" s="310"/>
    </row>
    <row r="5" spans="1:13" ht="19.5" customHeight="1" thickBot="1">
      <c r="A5" s="28" t="s">
        <v>893</v>
      </c>
      <c r="B5" s="64" t="s">
        <v>1198</v>
      </c>
      <c r="C5" s="29" t="s">
        <v>1319</v>
      </c>
      <c r="D5" s="29" t="s">
        <v>1180</v>
      </c>
      <c r="E5" s="30" t="s">
        <v>1179</v>
      </c>
      <c r="F5" s="29" t="s">
        <v>1185</v>
      </c>
      <c r="G5" s="59" t="s">
        <v>1186</v>
      </c>
      <c r="H5" s="30" t="s">
        <v>896</v>
      </c>
      <c r="I5" s="29" t="s">
        <v>1200</v>
      </c>
      <c r="J5" s="59" t="s">
        <v>1201</v>
      </c>
      <c r="K5" s="29" t="s">
        <v>1178</v>
      </c>
      <c r="L5" s="300" t="s">
        <v>1175</v>
      </c>
      <c r="M5" s="311" t="s">
        <v>2140</v>
      </c>
    </row>
    <row r="6" spans="1:14" ht="19.5" customHeight="1">
      <c r="A6" s="12">
        <v>1</v>
      </c>
      <c r="B6" s="109">
        <v>39213</v>
      </c>
      <c r="C6" s="8" t="s">
        <v>1320</v>
      </c>
      <c r="D6" s="8"/>
      <c r="E6" s="9" t="s">
        <v>1321</v>
      </c>
      <c r="F6" s="8" t="s">
        <v>1363</v>
      </c>
      <c r="G6" s="60">
        <v>815</v>
      </c>
      <c r="H6" s="9" t="s">
        <v>900</v>
      </c>
      <c r="I6" s="109">
        <v>39213</v>
      </c>
      <c r="J6" s="125" t="s">
        <v>1364</v>
      </c>
      <c r="K6" s="8" t="s">
        <v>1320</v>
      </c>
      <c r="L6" s="301">
        <v>815</v>
      </c>
      <c r="M6" s="249">
        <v>39238</v>
      </c>
      <c r="N6" s="37"/>
    </row>
    <row r="7" spans="1:14" ht="19.5" customHeight="1">
      <c r="A7" s="120"/>
      <c r="B7" s="109"/>
      <c r="C7" s="8"/>
      <c r="D7" s="8"/>
      <c r="E7" s="9"/>
      <c r="F7" s="8" t="s">
        <v>13</v>
      </c>
      <c r="G7" s="60"/>
      <c r="H7" s="9"/>
      <c r="I7" s="109"/>
      <c r="J7" s="125" t="s">
        <v>11</v>
      </c>
      <c r="K7" s="8" t="s">
        <v>12</v>
      </c>
      <c r="L7" s="301"/>
      <c r="M7" s="249"/>
      <c r="N7" s="37"/>
    </row>
    <row r="8" spans="1:14" ht="19.5" customHeight="1">
      <c r="A8" s="120">
        <v>2</v>
      </c>
      <c r="B8" s="109">
        <v>39260</v>
      </c>
      <c r="C8" s="129" t="s">
        <v>2532</v>
      </c>
      <c r="D8" s="129"/>
      <c r="E8" s="130" t="s">
        <v>2379</v>
      </c>
      <c r="F8" s="129" t="s">
        <v>2380</v>
      </c>
      <c r="G8" s="131">
        <v>13852.4</v>
      </c>
      <c r="H8" s="9" t="s">
        <v>900</v>
      </c>
      <c r="I8" s="109">
        <v>39269</v>
      </c>
      <c r="J8" s="110" t="s">
        <v>2381</v>
      </c>
      <c r="K8" s="8" t="s">
        <v>908</v>
      </c>
      <c r="L8" s="301">
        <v>13852.4</v>
      </c>
      <c r="M8" s="249">
        <v>39273</v>
      </c>
      <c r="N8" s="37"/>
    </row>
    <row r="9" spans="1:14" ht="19.5" customHeight="1" thickBot="1">
      <c r="A9" s="120">
        <v>3</v>
      </c>
      <c r="B9" s="163">
        <v>39316</v>
      </c>
      <c r="C9" s="50" t="s">
        <v>253</v>
      </c>
      <c r="D9" s="50"/>
      <c r="E9" s="51" t="s">
        <v>1321</v>
      </c>
      <c r="F9" s="50" t="s">
        <v>254</v>
      </c>
      <c r="G9" s="62">
        <v>1421.17</v>
      </c>
      <c r="H9" s="51" t="s">
        <v>900</v>
      </c>
      <c r="I9" s="163">
        <v>39316</v>
      </c>
      <c r="J9" s="164" t="s">
        <v>255</v>
      </c>
      <c r="K9" s="50" t="s">
        <v>253</v>
      </c>
      <c r="L9" s="302">
        <v>1421.17</v>
      </c>
      <c r="M9" s="313">
        <v>39336</v>
      </c>
      <c r="N9" s="37"/>
    </row>
    <row r="10" spans="1:14" ht="19.5" customHeight="1">
      <c r="A10" s="162">
        <v>4</v>
      </c>
      <c r="B10" s="165">
        <v>39113</v>
      </c>
      <c r="C10" s="13" t="s">
        <v>908</v>
      </c>
      <c r="D10" s="13"/>
      <c r="E10" s="14" t="s">
        <v>2370</v>
      </c>
      <c r="F10" s="13" t="s">
        <v>2371</v>
      </c>
      <c r="G10" s="171">
        <v>20</v>
      </c>
      <c r="H10" s="14" t="s">
        <v>900</v>
      </c>
      <c r="I10" s="96">
        <v>39325</v>
      </c>
      <c r="J10" s="166" t="s">
        <v>251</v>
      </c>
      <c r="K10" s="13" t="s">
        <v>908</v>
      </c>
      <c r="L10" s="303">
        <v>184.81</v>
      </c>
      <c r="M10" s="312">
        <v>39342</v>
      </c>
      <c r="N10" s="37"/>
    </row>
    <row r="11" spans="1:14" ht="19.5" customHeight="1">
      <c r="A11" s="162">
        <v>5</v>
      </c>
      <c r="B11" s="167">
        <v>39125</v>
      </c>
      <c r="C11" s="121" t="s">
        <v>908</v>
      </c>
      <c r="D11" s="121"/>
      <c r="E11" s="122" t="s">
        <v>2370</v>
      </c>
      <c r="F11" s="121" t="s">
        <v>2373</v>
      </c>
      <c r="G11" s="68">
        <v>36.8</v>
      </c>
      <c r="H11" s="9" t="s">
        <v>900</v>
      </c>
      <c r="I11" s="123"/>
      <c r="J11" s="124"/>
      <c r="K11" s="121"/>
      <c r="L11" s="304"/>
      <c r="M11" s="247"/>
      <c r="N11" s="38"/>
    </row>
    <row r="12" spans="1:14" ht="19.5" customHeight="1">
      <c r="A12" s="162">
        <v>6</v>
      </c>
      <c r="B12" s="167">
        <v>39126</v>
      </c>
      <c r="C12" s="121" t="s">
        <v>908</v>
      </c>
      <c r="D12" s="121"/>
      <c r="E12" s="122" t="s">
        <v>2370</v>
      </c>
      <c r="F12" s="121" t="s">
        <v>2372</v>
      </c>
      <c r="G12" s="68">
        <v>3</v>
      </c>
      <c r="H12" s="9" t="s">
        <v>900</v>
      </c>
      <c r="I12" s="123"/>
      <c r="J12" s="124"/>
      <c r="K12" s="121"/>
      <c r="L12" s="304"/>
      <c r="M12" s="247"/>
      <c r="N12" s="37"/>
    </row>
    <row r="13" spans="1:14" ht="19.5" customHeight="1">
      <c r="A13" s="162">
        <v>7</v>
      </c>
      <c r="B13" s="168">
        <v>39141</v>
      </c>
      <c r="C13" s="121" t="s">
        <v>908</v>
      </c>
      <c r="D13" s="8"/>
      <c r="E13" s="9" t="s">
        <v>2374</v>
      </c>
      <c r="F13" s="8" t="s">
        <v>2375</v>
      </c>
      <c r="G13" s="60">
        <v>17.15</v>
      </c>
      <c r="H13" s="9" t="s">
        <v>900</v>
      </c>
      <c r="I13" s="109"/>
      <c r="J13" s="125"/>
      <c r="K13" s="8"/>
      <c r="L13" s="301"/>
      <c r="M13" s="247"/>
      <c r="N13" s="37"/>
    </row>
    <row r="14" spans="1:14" ht="19.5" customHeight="1">
      <c r="A14" s="162">
        <v>8</v>
      </c>
      <c r="B14" s="168">
        <v>39147</v>
      </c>
      <c r="C14" s="8" t="s">
        <v>908</v>
      </c>
      <c r="D14" s="8"/>
      <c r="E14" s="9" t="s">
        <v>2374</v>
      </c>
      <c r="F14" s="121" t="s">
        <v>28</v>
      </c>
      <c r="G14" s="60">
        <v>3.6</v>
      </c>
      <c r="H14" s="9" t="s">
        <v>900</v>
      </c>
      <c r="I14" s="109"/>
      <c r="J14" s="125"/>
      <c r="K14" s="8"/>
      <c r="L14" s="301"/>
      <c r="M14" s="247"/>
      <c r="N14" s="38"/>
    </row>
    <row r="15" spans="1:14" ht="19.5" customHeight="1">
      <c r="A15" s="162">
        <v>9</v>
      </c>
      <c r="B15" s="168">
        <v>39213</v>
      </c>
      <c r="C15" s="8" t="s">
        <v>908</v>
      </c>
      <c r="D15" s="8"/>
      <c r="E15" s="9" t="s">
        <v>1321</v>
      </c>
      <c r="F15" s="8" t="s">
        <v>2378</v>
      </c>
      <c r="G15" s="60">
        <v>36.86</v>
      </c>
      <c r="H15" s="9" t="s">
        <v>900</v>
      </c>
      <c r="I15" s="109"/>
      <c r="J15" s="125"/>
      <c r="K15" s="8"/>
      <c r="L15" s="301"/>
      <c r="M15" s="247"/>
      <c r="N15" s="37"/>
    </row>
    <row r="16" spans="1:14" ht="19.5" customHeight="1">
      <c r="A16" s="162">
        <v>10</v>
      </c>
      <c r="B16" s="167">
        <v>39207</v>
      </c>
      <c r="C16" s="8" t="s">
        <v>908</v>
      </c>
      <c r="D16" s="121"/>
      <c r="E16" s="122" t="s">
        <v>2370</v>
      </c>
      <c r="F16" s="121" t="s">
        <v>814</v>
      </c>
      <c r="G16" s="68">
        <v>30</v>
      </c>
      <c r="H16" s="9" t="s">
        <v>900</v>
      </c>
      <c r="I16" s="121"/>
      <c r="J16" s="68"/>
      <c r="K16" s="121"/>
      <c r="L16" s="304"/>
      <c r="M16" s="247"/>
      <c r="N16" s="37"/>
    </row>
    <row r="17" spans="1:14" ht="19.5" customHeight="1">
      <c r="A17" s="162">
        <v>11</v>
      </c>
      <c r="B17" s="168">
        <v>39293</v>
      </c>
      <c r="C17" s="8" t="s">
        <v>908</v>
      </c>
      <c r="D17" s="8"/>
      <c r="E17" s="9" t="s">
        <v>2370</v>
      </c>
      <c r="F17" s="8" t="s">
        <v>1994</v>
      </c>
      <c r="G17" s="60">
        <v>35</v>
      </c>
      <c r="H17" s="9" t="s">
        <v>900</v>
      </c>
      <c r="I17" s="121"/>
      <c r="J17" s="68"/>
      <c r="K17" s="121"/>
      <c r="L17" s="304"/>
      <c r="M17" s="247"/>
      <c r="N17" s="37"/>
    </row>
    <row r="18" spans="1:14" ht="19.5" customHeight="1" thickBot="1">
      <c r="A18" s="162">
        <v>12</v>
      </c>
      <c r="B18" s="169">
        <v>39293</v>
      </c>
      <c r="C18" s="21" t="s">
        <v>908</v>
      </c>
      <c r="D18" s="21"/>
      <c r="E18" s="22" t="s">
        <v>2370</v>
      </c>
      <c r="F18" s="21" t="s">
        <v>131</v>
      </c>
      <c r="G18" s="197">
        <v>2.4</v>
      </c>
      <c r="H18" s="22" t="s">
        <v>900</v>
      </c>
      <c r="I18" s="21"/>
      <c r="J18" s="170"/>
      <c r="K18" s="21"/>
      <c r="L18" s="305"/>
      <c r="M18" s="314"/>
      <c r="N18" s="38"/>
    </row>
    <row r="19" spans="1:14" ht="19.5" customHeight="1">
      <c r="A19" s="162">
        <v>13</v>
      </c>
      <c r="B19" s="165">
        <v>39156</v>
      </c>
      <c r="C19" s="13" t="s">
        <v>904</v>
      </c>
      <c r="D19" s="13"/>
      <c r="E19" s="14" t="s">
        <v>2376</v>
      </c>
      <c r="F19" s="13" t="s">
        <v>2377</v>
      </c>
      <c r="G19" s="171">
        <v>1.3</v>
      </c>
      <c r="H19" s="14" t="s">
        <v>900</v>
      </c>
      <c r="I19" s="96">
        <v>39325</v>
      </c>
      <c r="J19" s="166" t="s">
        <v>252</v>
      </c>
      <c r="K19" s="13" t="s">
        <v>904</v>
      </c>
      <c r="L19" s="303">
        <v>69.5</v>
      </c>
      <c r="M19" s="312">
        <v>39328</v>
      </c>
      <c r="N19" s="40"/>
    </row>
    <row r="20" spans="1:14" ht="19.5" customHeight="1">
      <c r="A20" s="162">
        <v>14</v>
      </c>
      <c r="B20" s="167">
        <v>39156</v>
      </c>
      <c r="C20" s="8" t="s">
        <v>904</v>
      </c>
      <c r="D20" s="8"/>
      <c r="E20" s="9" t="s">
        <v>2370</v>
      </c>
      <c r="F20" s="8" t="s">
        <v>815</v>
      </c>
      <c r="G20" s="60">
        <v>38.2</v>
      </c>
      <c r="H20" s="122" t="s">
        <v>900</v>
      </c>
      <c r="I20" s="109"/>
      <c r="J20" s="125"/>
      <c r="K20" s="8"/>
      <c r="L20" s="301"/>
      <c r="M20" s="247"/>
      <c r="N20" s="41"/>
    </row>
    <row r="21" spans="1:13" ht="19.5" customHeight="1" thickBot="1">
      <c r="A21" s="162">
        <v>15</v>
      </c>
      <c r="B21" s="169">
        <v>39232</v>
      </c>
      <c r="C21" s="21" t="s">
        <v>904</v>
      </c>
      <c r="D21" s="172"/>
      <c r="E21" s="173" t="s">
        <v>2370</v>
      </c>
      <c r="F21" s="172" t="s">
        <v>1993</v>
      </c>
      <c r="G21" s="174">
        <v>30</v>
      </c>
      <c r="H21" s="173" t="s">
        <v>900</v>
      </c>
      <c r="I21" s="172"/>
      <c r="J21" s="174"/>
      <c r="K21" s="172"/>
      <c r="L21" s="306"/>
      <c r="M21" s="314"/>
    </row>
    <row r="22" spans="1:13" ht="19.5" customHeight="1">
      <c r="A22" s="162">
        <v>16</v>
      </c>
      <c r="B22" s="108">
        <v>39232</v>
      </c>
      <c r="C22" s="121" t="s">
        <v>2068</v>
      </c>
      <c r="D22" s="121"/>
      <c r="E22" s="122" t="s">
        <v>2069</v>
      </c>
      <c r="F22" s="121" t="s">
        <v>2070</v>
      </c>
      <c r="G22" s="68">
        <v>2</v>
      </c>
      <c r="H22" s="122" t="s">
        <v>900</v>
      </c>
      <c r="I22" s="123">
        <v>39232</v>
      </c>
      <c r="J22" s="142" t="s">
        <v>2071</v>
      </c>
      <c r="K22" s="121" t="s">
        <v>2068</v>
      </c>
      <c r="L22" s="315">
        <v>2</v>
      </c>
      <c r="M22" s="108">
        <v>39232</v>
      </c>
    </row>
    <row r="23" spans="1:14" ht="19.5" customHeight="1">
      <c r="A23" s="120">
        <v>17</v>
      </c>
      <c r="B23" s="107">
        <v>39263</v>
      </c>
      <c r="C23" s="8" t="s">
        <v>2068</v>
      </c>
      <c r="D23" s="8"/>
      <c r="E23" s="9" t="s">
        <v>2069</v>
      </c>
      <c r="F23" s="8" t="s">
        <v>2070</v>
      </c>
      <c r="G23" s="60">
        <v>2</v>
      </c>
      <c r="H23" s="9" t="s">
        <v>900</v>
      </c>
      <c r="I23" s="109">
        <v>39263</v>
      </c>
      <c r="J23" s="110" t="s">
        <v>2071</v>
      </c>
      <c r="K23" s="8" t="s">
        <v>2068</v>
      </c>
      <c r="L23" s="61">
        <v>2</v>
      </c>
      <c r="M23" s="107">
        <v>39263</v>
      </c>
      <c r="N23" s="40"/>
    </row>
    <row r="24" spans="1:13" ht="19.5" customHeight="1">
      <c r="A24" s="120">
        <v>18</v>
      </c>
      <c r="B24" s="108">
        <v>39294</v>
      </c>
      <c r="C24" s="8" t="s">
        <v>2068</v>
      </c>
      <c r="D24" s="8"/>
      <c r="E24" s="9" t="s">
        <v>2069</v>
      </c>
      <c r="F24" s="8" t="s">
        <v>2070</v>
      </c>
      <c r="G24" s="60">
        <v>2</v>
      </c>
      <c r="H24" s="9" t="s">
        <v>900</v>
      </c>
      <c r="I24" s="109">
        <v>39293</v>
      </c>
      <c r="J24" s="110" t="s">
        <v>2071</v>
      </c>
      <c r="K24" s="8" t="s">
        <v>2068</v>
      </c>
      <c r="L24" s="61">
        <v>2</v>
      </c>
      <c r="M24" s="108">
        <v>39294</v>
      </c>
    </row>
    <row r="25" spans="1:13" ht="19.5" customHeight="1">
      <c r="A25" s="120">
        <v>19</v>
      </c>
      <c r="B25" s="108">
        <v>39325</v>
      </c>
      <c r="C25" s="8" t="s">
        <v>2068</v>
      </c>
      <c r="D25" s="8"/>
      <c r="E25" s="9" t="s">
        <v>2069</v>
      </c>
      <c r="F25" s="8" t="s">
        <v>2070</v>
      </c>
      <c r="G25" s="60">
        <v>2</v>
      </c>
      <c r="H25" s="9" t="s">
        <v>900</v>
      </c>
      <c r="I25" s="109">
        <v>39324</v>
      </c>
      <c r="J25" s="110" t="s">
        <v>2071</v>
      </c>
      <c r="K25" s="8" t="s">
        <v>2068</v>
      </c>
      <c r="L25" s="61">
        <v>2</v>
      </c>
      <c r="M25" s="108">
        <v>39325</v>
      </c>
    </row>
    <row r="26" spans="1:13" ht="19.5" customHeight="1">
      <c r="A26" s="120">
        <v>20</v>
      </c>
      <c r="B26" s="108">
        <v>39355</v>
      </c>
      <c r="C26" s="8" t="s">
        <v>2068</v>
      </c>
      <c r="D26" s="8"/>
      <c r="E26" s="9" t="s">
        <v>2069</v>
      </c>
      <c r="F26" s="8" t="s">
        <v>2070</v>
      </c>
      <c r="G26" s="60">
        <v>2</v>
      </c>
      <c r="H26" s="9" t="s">
        <v>900</v>
      </c>
      <c r="I26" s="109">
        <v>39354</v>
      </c>
      <c r="J26" s="110" t="s">
        <v>2071</v>
      </c>
      <c r="K26" s="8" t="s">
        <v>2068</v>
      </c>
      <c r="L26" s="61">
        <v>2</v>
      </c>
      <c r="M26" s="108">
        <v>39355</v>
      </c>
    </row>
    <row r="27" spans="1:13" ht="19.5" customHeight="1">
      <c r="A27" s="120">
        <v>21</v>
      </c>
      <c r="B27" s="108">
        <v>39355</v>
      </c>
      <c r="C27" s="8" t="s">
        <v>2068</v>
      </c>
      <c r="D27" s="8"/>
      <c r="E27" s="122" t="s">
        <v>510</v>
      </c>
      <c r="F27" s="8" t="s">
        <v>809</v>
      </c>
      <c r="G27" s="60">
        <v>10</v>
      </c>
      <c r="H27" s="9" t="s">
        <v>900</v>
      </c>
      <c r="I27" s="109">
        <v>39354</v>
      </c>
      <c r="J27" s="110" t="s">
        <v>2071</v>
      </c>
      <c r="K27" s="8" t="s">
        <v>2068</v>
      </c>
      <c r="L27" s="61">
        <v>10</v>
      </c>
      <c r="M27" s="108">
        <v>39355</v>
      </c>
    </row>
    <row r="28" spans="1:13" ht="19.5" customHeight="1">
      <c r="A28" s="120">
        <v>22</v>
      </c>
      <c r="B28" s="108">
        <v>39385</v>
      </c>
      <c r="C28" s="8" t="s">
        <v>2068</v>
      </c>
      <c r="D28" s="8"/>
      <c r="E28" s="9" t="s">
        <v>2069</v>
      </c>
      <c r="F28" s="8" t="s">
        <v>2070</v>
      </c>
      <c r="G28" s="60">
        <v>2</v>
      </c>
      <c r="H28" s="9" t="s">
        <v>900</v>
      </c>
      <c r="I28" s="108">
        <v>39385</v>
      </c>
      <c r="J28" s="164" t="s">
        <v>2071</v>
      </c>
      <c r="K28" s="8" t="s">
        <v>2068</v>
      </c>
      <c r="L28" s="61">
        <v>2</v>
      </c>
      <c r="M28" s="108">
        <v>39385</v>
      </c>
    </row>
    <row r="29" spans="1:13" ht="19.5" customHeight="1">
      <c r="A29" s="120">
        <v>23</v>
      </c>
      <c r="B29" s="108">
        <v>39416</v>
      </c>
      <c r="C29" s="8" t="s">
        <v>2068</v>
      </c>
      <c r="D29" s="8"/>
      <c r="E29" s="9" t="s">
        <v>2069</v>
      </c>
      <c r="F29" s="8" t="s">
        <v>2070</v>
      </c>
      <c r="G29" s="60">
        <v>2</v>
      </c>
      <c r="H29" s="9" t="s">
        <v>900</v>
      </c>
      <c r="I29" s="108">
        <v>39416</v>
      </c>
      <c r="J29" s="164" t="s">
        <v>2071</v>
      </c>
      <c r="K29" s="8" t="s">
        <v>2068</v>
      </c>
      <c r="L29" s="61">
        <v>2</v>
      </c>
      <c r="M29" s="108">
        <v>39416</v>
      </c>
    </row>
    <row r="30" spans="1:13" ht="19.5" customHeight="1">
      <c r="A30" s="120">
        <v>24</v>
      </c>
      <c r="B30" s="108">
        <v>39447</v>
      </c>
      <c r="C30" s="8" t="s">
        <v>2068</v>
      </c>
      <c r="D30" s="8"/>
      <c r="E30" s="9" t="s">
        <v>2069</v>
      </c>
      <c r="F30" s="8" t="s">
        <v>2070</v>
      </c>
      <c r="G30" s="60">
        <v>2</v>
      </c>
      <c r="H30" s="9" t="s">
        <v>900</v>
      </c>
      <c r="I30" s="108">
        <v>39447</v>
      </c>
      <c r="J30" s="164" t="s">
        <v>2071</v>
      </c>
      <c r="K30" s="8" t="s">
        <v>2068</v>
      </c>
      <c r="L30" s="61">
        <v>2</v>
      </c>
      <c r="M30" s="108">
        <v>39447</v>
      </c>
    </row>
    <row r="31" spans="1:13" ht="19.5" customHeight="1">
      <c r="A31" s="120">
        <v>25</v>
      </c>
      <c r="B31" s="108">
        <v>39478</v>
      </c>
      <c r="C31" s="8" t="s">
        <v>2068</v>
      </c>
      <c r="D31" s="8"/>
      <c r="E31" s="9" t="s">
        <v>2069</v>
      </c>
      <c r="F31" s="8" t="s">
        <v>2070</v>
      </c>
      <c r="G31" s="60">
        <v>2</v>
      </c>
      <c r="H31" s="9" t="s">
        <v>900</v>
      </c>
      <c r="I31" s="108">
        <v>39478</v>
      </c>
      <c r="J31" s="164" t="s">
        <v>2071</v>
      </c>
      <c r="K31" s="8" t="s">
        <v>2068</v>
      </c>
      <c r="L31" s="61">
        <v>2</v>
      </c>
      <c r="M31" s="108">
        <v>39478</v>
      </c>
    </row>
    <row r="32" spans="1:13" ht="19.5" customHeight="1">
      <c r="A32" s="120">
        <v>26</v>
      </c>
      <c r="B32" s="108">
        <v>39507</v>
      </c>
      <c r="C32" s="8" t="s">
        <v>2068</v>
      </c>
      <c r="D32" s="8"/>
      <c r="E32" s="9" t="s">
        <v>2069</v>
      </c>
      <c r="F32" s="8" t="s">
        <v>2070</v>
      </c>
      <c r="G32" s="60">
        <v>2</v>
      </c>
      <c r="H32" s="9" t="s">
        <v>900</v>
      </c>
      <c r="I32" s="108">
        <v>39507</v>
      </c>
      <c r="J32" s="164" t="s">
        <v>2071</v>
      </c>
      <c r="K32" s="8" t="s">
        <v>2068</v>
      </c>
      <c r="L32" s="61">
        <v>2</v>
      </c>
      <c r="M32" s="108">
        <v>39507</v>
      </c>
    </row>
    <row r="33" spans="1:13" ht="19.5" customHeight="1">
      <c r="A33" s="120">
        <v>27</v>
      </c>
      <c r="B33" s="108">
        <v>39538</v>
      </c>
      <c r="C33" s="8" t="s">
        <v>2068</v>
      </c>
      <c r="D33" s="8"/>
      <c r="E33" s="9" t="s">
        <v>2069</v>
      </c>
      <c r="F33" s="8" t="s">
        <v>2070</v>
      </c>
      <c r="G33" s="60">
        <v>2</v>
      </c>
      <c r="H33" s="9" t="s">
        <v>900</v>
      </c>
      <c r="I33" s="108">
        <v>39538</v>
      </c>
      <c r="J33" s="164" t="s">
        <v>2071</v>
      </c>
      <c r="K33" s="8" t="s">
        <v>2068</v>
      </c>
      <c r="L33" s="61">
        <v>2</v>
      </c>
      <c r="M33" s="108">
        <v>39538</v>
      </c>
    </row>
    <row r="34" spans="1:13" ht="19.5" customHeight="1">
      <c r="A34" s="120">
        <v>27</v>
      </c>
      <c r="B34" s="108">
        <v>39568</v>
      </c>
      <c r="C34" s="8" t="s">
        <v>2068</v>
      </c>
      <c r="D34" s="8"/>
      <c r="E34" s="9" t="s">
        <v>2069</v>
      </c>
      <c r="F34" s="8" t="s">
        <v>2070</v>
      </c>
      <c r="G34" s="60">
        <v>2</v>
      </c>
      <c r="H34" s="9" t="s">
        <v>900</v>
      </c>
      <c r="I34" s="108">
        <v>39568</v>
      </c>
      <c r="J34" s="164" t="s">
        <v>2071</v>
      </c>
      <c r="K34" s="8" t="s">
        <v>2068</v>
      </c>
      <c r="L34" s="61">
        <v>2</v>
      </c>
      <c r="M34" s="108">
        <v>39538</v>
      </c>
    </row>
    <row r="35" spans="1:13" ht="19.5" customHeight="1">
      <c r="A35" s="120">
        <v>27</v>
      </c>
      <c r="B35" s="108">
        <v>39599</v>
      </c>
      <c r="C35" s="8" t="s">
        <v>2068</v>
      </c>
      <c r="D35" s="8"/>
      <c r="E35" s="9" t="s">
        <v>2069</v>
      </c>
      <c r="F35" s="8" t="s">
        <v>2070</v>
      </c>
      <c r="G35" s="60">
        <v>2</v>
      </c>
      <c r="H35" s="9" t="s">
        <v>900</v>
      </c>
      <c r="I35" s="108">
        <v>39599</v>
      </c>
      <c r="J35" s="164" t="s">
        <v>2071</v>
      </c>
      <c r="K35" s="8" t="s">
        <v>2068</v>
      </c>
      <c r="L35" s="61">
        <v>2</v>
      </c>
      <c r="M35" s="108">
        <v>39599</v>
      </c>
    </row>
    <row r="36" spans="1:13" ht="19.5" customHeight="1">
      <c r="A36" s="120">
        <v>28</v>
      </c>
      <c r="B36" s="108">
        <v>39357</v>
      </c>
      <c r="C36" s="8" t="s">
        <v>1320</v>
      </c>
      <c r="D36" s="8"/>
      <c r="E36" s="122" t="s">
        <v>819</v>
      </c>
      <c r="F36" s="8" t="s">
        <v>364</v>
      </c>
      <c r="G36" s="60">
        <v>148</v>
      </c>
      <c r="H36" s="9" t="s">
        <v>900</v>
      </c>
      <c r="I36" s="109">
        <v>39363</v>
      </c>
      <c r="J36" s="110" t="s">
        <v>46</v>
      </c>
      <c r="K36" s="8" t="s">
        <v>1320</v>
      </c>
      <c r="L36" s="301">
        <v>148</v>
      </c>
      <c r="M36" s="249">
        <v>39377</v>
      </c>
    </row>
    <row r="37" spans="1:13" ht="19.5" customHeight="1" thickBot="1">
      <c r="A37" s="120">
        <v>29</v>
      </c>
      <c r="B37" s="199">
        <v>39370</v>
      </c>
      <c r="C37" s="21" t="s">
        <v>1262</v>
      </c>
      <c r="D37" s="21"/>
      <c r="E37" s="22" t="s">
        <v>819</v>
      </c>
      <c r="F37" s="21" t="s">
        <v>820</v>
      </c>
      <c r="G37" s="197">
        <v>12</v>
      </c>
      <c r="H37" s="22" t="s">
        <v>900</v>
      </c>
      <c r="I37" s="199">
        <v>39370</v>
      </c>
      <c r="J37" s="242" t="s">
        <v>816</v>
      </c>
      <c r="K37" s="21" t="s">
        <v>1262</v>
      </c>
      <c r="L37" s="305">
        <v>12</v>
      </c>
      <c r="M37" s="313">
        <v>39372</v>
      </c>
    </row>
    <row r="38" spans="1:14" ht="19.5" customHeight="1">
      <c r="A38" s="120">
        <v>30</v>
      </c>
      <c r="B38" s="108">
        <v>39372</v>
      </c>
      <c r="C38" s="121" t="s">
        <v>904</v>
      </c>
      <c r="D38" s="121"/>
      <c r="E38" s="122" t="s">
        <v>2370</v>
      </c>
      <c r="F38" s="121" t="s">
        <v>123</v>
      </c>
      <c r="G38" s="68">
        <v>30</v>
      </c>
      <c r="H38" s="122" t="s">
        <v>900</v>
      </c>
      <c r="I38" s="123">
        <v>39372</v>
      </c>
      <c r="J38" s="142" t="s">
        <v>817</v>
      </c>
      <c r="K38" s="121" t="s">
        <v>904</v>
      </c>
      <c r="L38" s="304">
        <v>60</v>
      </c>
      <c r="M38" s="312">
        <v>39373</v>
      </c>
      <c r="N38" s="40"/>
    </row>
    <row r="39" spans="1:13" ht="19.5" customHeight="1" thickBot="1">
      <c r="A39" s="120">
        <v>31</v>
      </c>
      <c r="B39" s="199">
        <v>39372</v>
      </c>
      <c r="C39" s="21" t="s">
        <v>904</v>
      </c>
      <c r="D39" s="21"/>
      <c r="E39" s="22" t="s">
        <v>2370</v>
      </c>
      <c r="F39" s="21" t="s">
        <v>808</v>
      </c>
      <c r="G39" s="197">
        <v>30</v>
      </c>
      <c r="H39" s="22" t="s">
        <v>900</v>
      </c>
      <c r="I39" s="21"/>
      <c r="J39" s="197"/>
      <c r="K39" s="21"/>
      <c r="L39" s="305"/>
      <c r="M39" s="314"/>
    </row>
    <row r="40" spans="1:13" ht="19.5" customHeight="1">
      <c r="A40" s="120">
        <v>32</v>
      </c>
      <c r="B40" s="108">
        <v>39372</v>
      </c>
      <c r="C40" s="121" t="s">
        <v>1262</v>
      </c>
      <c r="D40" s="121"/>
      <c r="E40" s="122" t="s">
        <v>819</v>
      </c>
      <c r="F40" s="13" t="s">
        <v>839</v>
      </c>
      <c r="G40" s="68">
        <v>60</v>
      </c>
      <c r="H40" s="122" t="s">
        <v>900</v>
      </c>
      <c r="I40" s="123">
        <v>39372</v>
      </c>
      <c r="J40" s="142" t="s">
        <v>818</v>
      </c>
      <c r="K40" s="121" t="s">
        <v>1262</v>
      </c>
      <c r="L40" s="304">
        <v>60</v>
      </c>
      <c r="M40" s="312">
        <v>39374</v>
      </c>
    </row>
    <row r="41" spans="1:13" ht="19.5" customHeight="1" thickBot="1">
      <c r="A41" s="120">
        <v>33</v>
      </c>
      <c r="B41" s="199">
        <v>39388</v>
      </c>
      <c r="C41" s="21" t="s">
        <v>650</v>
      </c>
      <c r="D41" s="21"/>
      <c r="E41" s="22" t="s">
        <v>819</v>
      </c>
      <c r="F41" s="21" t="s">
        <v>857</v>
      </c>
      <c r="G41" s="197">
        <v>180</v>
      </c>
      <c r="H41" s="22" t="s">
        <v>900</v>
      </c>
      <c r="I41" s="199">
        <v>39388</v>
      </c>
      <c r="J41" s="198" t="s">
        <v>649</v>
      </c>
      <c r="K41" s="21" t="s">
        <v>650</v>
      </c>
      <c r="L41" s="305">
        <v>180</v>
      </c>
      <c r="M41" s="313">
        <v>39409</v>
      </c>
    </row>
    <row r="42" spans="1:13" ht="19.5" customHeight="1" thickBot="1">
      <c r="A42" s="120">
        <v>34</v>
      </c>
      <c r="B42" s="199"/>
      <c r="C42" s="21" t="s">
        <v>2478</v>
      </c>
      <c r="D42" s="21"/>
      <c r="E42" s="22"/>
      <c r="F42" s="21"/>
      <c r="G42" s="197"/>
      <c r="H42" s="22"/>
      <c r="I42" s="252">
        <v>39445</v>
      </c>
      <c r="J42" s="198" t="s">
        <v>179</v>
      </c>
      <c r="K42" s="21" t="s">
        <v>2478</v>
      </c>
      <c r="L42" s="305"/>
      <c r="M42" s="310"/>
    </row>
    <row r="43" spans="1:13" ht="19.5" customHeight="1">
      <c r="A43" s="120">
        <v>35</v>
      </c>
      <c r="B43" s="108">
        <v>39396</v>
      </c>
      <c r="C43" s="121" t="s">
        <v>904</v>
      </c>
      <c r="D43" s="121"/>
      <c r="E43" s="122" t="s">
        <v>819</v>
      </c>
      <c r="F43" s="121" t="s">
        <v>856</v>
      </c>
      <c r="G43" s="68">
        <v>30</v>
      </c>
      <c r="H43" s="122" t="s">
        <v>900</v>
      </c>
      <c r="I43" s="123">
        <v>39445</v>
      </c>
      <c r="J43" s="142" t="s">
        <v>178</v>
      </c>
      <c r="K43" s="121" t="s">
        <v>904</v>
      </c>
      <c r="L43" s="304">
        <v>37.62</v>
      </c>
      <c r="M43" s="312">
        <v>39461</v>
      </c>
    </row>
    <row r="44" spans="1:13" ht="19.5" customHeight="1">
      <c r="A44" s="120">
        <v>36</v>
      </c>
      <c r="B44" s="108">
        <v>39419</v>
      </c>
      <c r="C44" s="121" t="s">
        <v>904</v>
      </c>
      <c r="D44" s="8"/>
      <c r="E44" s="9" t="s">
        <v>2376</v>
      </c>
      <c r="F44" s="8" t="s">
        <v>1791</v>
      </c>
      <c r="G44" s="60">
        <v>5.1</v>
      </c>
      <c r="H44" s="9" t="s">
        <v>900</v>
      </c>
      <c r="I44" s="8"/>
      <c r="J44" s="60"/>
      <c r="K44" s="8"/>
      <c r="L44" s="301"/>
      <c r="M44" s="247"/>
    </row>
    <row r="45" spans="1:13" ht="19.5" customHeight="1" thickBot="1">
      <c r="A45" s="120">
        <v>37</v>
      </c>
      <c r="B45" s="199">
        <v>39435</v>
      </c>
      <c r="C45" s="21" t="s">
        <v>904</v>
      </c>
      <c r="D45" s="21"/>
      <c r="E45" s="22" t="s">
        <v>2376</v>
      </c>
      <c r="F45" s="21" t="s">
        <v>335</v>
      </c>
      <c r="G45" s="197">
        <v>2.52</v>
      </c>
      <c r="H45" s="22" t="s">
        <v>900</v>
      </c>
      <c r="I45" s="21"/>
      <c r="J45" s="197"/>
      <c r="K45" s="21"/>
      <c r="L45" s="305"/>
      <c r="M45" s="314"/>
    </row>
    <row r="46" spans="1:13" ht="19.5" customHeight="1">
      <c r="A46" s="120">
        <v>38</v>
      </c>
      <c r="B46" s="108">
        <v>39377</v>
      </c>
      <c r="C46" s="121" t="s">
        <v>908</v>
      </c>
      <c r="D46" s="121"/>
      <c r="E46" s="122" t="s">
        <v>1321</v>
      </c>
      <c r="F46" s="121" t="s">
        <v>181</v>
      </c>
      <c r="G46" s="68">
        <v>78</v>
      </c>
      <c r="H46" s="122" t="s">
        <v>900</v>
      </c>
      <c r="I46" s="123">
        <v>39445</v>
      </c>
      <c r="J46" s="142" t="s">
        <v>180</v>
      </c>
      <c r="K46" s="121" t="s">
        <v>908</v>
      </c>
      <c r="L46" s="304">
        <v>170.54</v>
      </c>
      <c r="M46" s="312">
        <v>39449</v>
      </c>
    </row>
    <row r="47" spans="1:13" ht="19.5" customHeight="1">
      <c r="A47" s="120">
        <v>39</v>
      </c>
      <c r="B47" s="107">
        <v>39221</v>
      </c>
      <c r="C47" s="8" t="s">
        <v>908</v>
      </c>
      <c r="D47" s="8"/>
      <c r="E47" s="9" t="s">
        <v>2376</v>
      </c>
      <c r="F47" s="8" t="s">
        <v>1769</v>
      </c>
      <c r="G47" s="60">
        <v>1.25</v>
      </c>
      <c r="H47" s="9" t="s">
        <v>900</v>
      </c>
      <c r="I47" s="8"/>
      <c r="J47" s="60"/>
      <c r="K47" s="8"/>
      <c r="L47" s="301"/>
      <c r="M47" s="247"/>
    </row>
    <row r="48" spans="1:13" ht="19.5" customHeight="1">
      <c r="A48" s="120">
        <v>40</v>
      </c>
      <c r="B48" s="108">
        <v>39407</v>
      </c>
      <c r="C48" s="8" t="s">
        <v>908</v>
      </c>
      <c r="D48" s="8"/>
      <c r="E48" s="9" t="s">
        <v>2370</v>
      </c>
      <c r="F48" s="8" t="s">
        <v>1792</v>
      </c>
      <c r="G48" s="60">
        <v>26.55</v>
      </c>
      <c r="H48" s="9" t="s">
        <v>900</v>
      </c>
      <c r="I48" s="8"/>
      <c r="J48" s="60"/>
      <c r="K48" s="8"/>
      <c r="L48" s="301"/>
      <c r="M48" s="247"/>
    </row>
    <row r="49" spans="1:15" ht="19.5" customHeight="1" thickBot="1">
      <c r="A49" s="120">
        <v>41</v>
      </c>
      <c r="B49" s="199">
        <v>39415</v>
      </c>
      <c r="C49" s="21" t="s">
        <v>908</v>
      </c>
      <c r="D49" s="21"/>
      <c r="E49" s="22" t="s">
        <v>1321</v>
      </c>
      <c r="F49" s="21" t="s">
        <v>1793</v>
      </c>
      <c r="G49" s="197">
        <v>64.74</v>
      </c>
      <c r="H49" s="22" t="s">
        <v>900</v>
      </c>
      <c r="I49" s="21"/>
      <c r="J49" s="197"/>
      <c r="K49" s="21"/>
      <c r="L49" s="305"/>
      <c r="M49" s="314"/>
      <c r="O49" s="256"/>
    </row>
    <row r="50" spans="1:13" ht="19.5" customHeight="1">
      <c r="A50" s="120">
        <v>42</v>
      </c>
      <c r="B50" s="108">
        <v>39444</v>
      </c>
      <c r="C50" s="8" t="s">
        <v>2532</v>
      </c>
      <c r="D50" s="8"/>
      <c r="E50" s="9" t="s">
        <v>2379</v>
      </c>
      <c r="F50" s="8" t="s">
        <v>182</v>
      </c>
      <c r="G50" s="68">
        <v>4708</v>
      </c>
      <c r="H50" s="122" t="s">
        <v>900</v>
      </c>
      <c r="I50" s="123">
        <v>39445</v>
      </c>
      <c r="J50" s="142" t="s">
        <v>186</v>
      </c>
      <c r="K50" s="121" t="s">
        <v>908</v>
      </c>
      <c r="L50" s="304">
        <v>12546.82</v>
      </c>
      <c r="M50" s="312">
        <v>39449</v>
      </c>
    </row>
    <row r="51" spans="1:13" ht="19.5" customHeight="1" thickBot="1">
      <c r="A51" s="120">
        <v>43</v>
      </c>
      <c r="B51" s="199">
        <v>39444</v>
      </c>
      <c r="C51" s="21" t="s">
        <v>2532</v>
      </c>
      <c r="D51" s="21"/>
      <c r="E51" s="22" t="s">
        <v>2379</v>
      </c>
      <c r="F51" s="21" t="s">
        <v>182</v>
      </c>
      <c r="G51" s="197">
        <v>7838.82</v>
      </c>
      <c r="H51" s="22" t="s">
        <v>900</v>
      </c>
      <c r="I51" s="21"/>
      <c r="J51" s="197"/>
      <c r="K51" s="21"/>
      <c r="L51" s="305"/>
      <c r="M51" s="314"/>
    </row>
    <row r="52" spans="1:13" ht="19.5" customHeight="1" thickBot="1">
      <c r="A52" s="120">
        <v>44</v>
      </c>
      <c r="B52" s="250"/>
      <c r="C52" s="21" t="s">
        <v>2478</v>
      </c>
      <c r="D52" s="250"/>
      <c r="E52" s="236"/>
      <c r="F52" s="250"/>
      <c r="G52" s="251"/>
      <c r="H52" s="236"/>
      <c r="I52" s="252">
        <v>39445</v>
      </c>
      <c r="J52" s="253" t="s">
        <v>1786</v>
      </c>
      <c r="K52" s="21" t="s">
        <v>2478</v>
      </c>
      <c r="L52" s="307"/>
      <c r="M52" s="310"/>
    </row>
    <row r="53" spans="1:13" ht="17.25" customHeight="1">
      <c r="A53" s="120">
        <v>45</v>
      </c>
      <c r="B53" s="108">
        <v>39459</v>
      </c>
      <c r="C53" s="121" t="s">
        <v>1262</v>
      </c>
      <c r="D53" s="121"/>
      <c r="E53" s="122" t="s">
        <v>819</v>
      </c>
      <c r="F53" s="121" t="s">
        <v>2648</v>
      </c>
      <c r="G53" s="68">
        <v>15</v>
      </c>
      <c r="H53" s="122" t="s">
        <v>900</v>
      </c>
      <c r="I53" s="123">
        <v>39459</v>
      </c>
      <c r="J53" s="142" t="s">
        <v>2649</v>
      </c>
      <c r="K53" s="121" t="s">
        <v>1262</v>
      </c>
      <c r="L53" s="304">
        <v>15</v>
      </c>
      <c r="M53" s="312">
        <v>39479</v>
      </c>
    </row>
    <row r="54" spans="1:13" ht="19.5" customHeight="1">
      <c r="A54" s="120">
        <v>46</v>
      </c>
      <c r="B54" s="107">
        <v>39459</v>
      </c>
      <c r="C54" s="8" t="s">
        <v>2650</v>
      </c>
      <c r="D54" s="8"/>
      <c r="E54" s="9" t="s">
        <v>819</v>
      </c>
      <c r="F54" s="8" t="s">
        <v>2651</v>
      </c>
      <c r="G54" s="60">
        <v>60</v>
      </c>
      <c r="H54" s="9" t="s">
        <v>900</v>
      </c>
      <c r="I54" s="109">
        <v>39459</v>
      </c>
      <c r="J54" s="110" t="s">
        <v>2652</v>
      </c>
      <c r="K54" s="8" t="s">
        <v>2650</v>
      </c>
      <c r="L54" s="301">
        <v>60</v>
      </c>
      <c r="M54" s="249">
        <v>39471</v>
      </c>
    </row>
    <row r="55" spans="1:13" ht="19.5" customHeight="1">
      <c r="A55" s="120">
        <v>47</v>
      </c>
      <c r="B55" s="107">
        <v>39459</v>
      </c>
      <c r="C55" s="8" t="s">
        <v>2653</v>
      </c>
      <c r="D55" s="8"/>
      <c r="E55" s="9" t="s">
        <v>819</v>
      </c>
      <c r="F55" s="255" t="s">
        <v>2655</v>
      </c>
      <c r="G55" s="60">
        <v>1730</v>
      </c>
      <c r="H55" s="9" t="s">
        <v>900</v>
      </c>
      <c r="I55" s="109">
        <v>39459</v>
      </c>
      <c r="J55" s="110" t="s">
        <v>2654</v>
      </c>
      <c r="K55" s="8" t="s">
        <v>2653</v>
      </c>
      <c r="L55" s="301">
        <v>1730</v>
      </c>
      <c r="M55" s="249">
        <v>39461</v>
      </c>
    </row>
    <row r="56" spans="1:13" ht="19.5" customHeight="1" thickBot="1">
      <c r="A56" s="120">
        <v>48</v>
      </c>
      <c r="B56" s="199">
        <v>39459</v>
      </c>
      <c r="C56" s="21" t="s">
        <v>2656</v>
      </c>
      <c r="D56" s="21"/>
      <c r="E56" s="22" t="s">
        <v>819</v>
      </c>
      <c r="F56" s="21" t="s">
        <v>2657</v>
      </c>
      <c r="G56" s="197">
        <v>600</v>
      </c>
      <c r="H56" s="22" t="s">
        <v>900</v>
      </c>
      <c r="I56" s="199">
        <v>39459</v>
      </c>
      <c r="J56" s="198" t="s">
        <v>2658</v>
      </c>
      <c r="K56" s="21" t="s">
        <v>2656</v>
      </c>
      <c r="L56" s="305">
        <v>600</v>
      </c>
      <c r="M56" s="313">
        <v>39463</v>
      </c>
    </row>
    <row r="57" spans="1:13" ht="19.5" customHeight="1">
      <c r="A57" s="120">
        <v>49</v>
      </c>
      <c r="B57" s="108">
        <v>39475</v>
      </c>
      <c r="C57" s="121" t="s">
        <v>908</v>
      </c>
      <c r="D57" s="121"/>
      <c r="E57" s="122" t="s">
        <v>1321</v>
      </c>
      <c r="F57" s="121" t="s">
        <v>2347</v>
      </c>
      <c r="G57" s="68">
        <f>30+18+6</f>
        <v>54</v>
      </c>
      <c r="H57" s="122" t="s">
        <v>900</v>
      </c>
      <c r="I57" s="123">
        <v>39475</v>
      </c>
      <c r="J57" s="142" t="s">
        <v>2352</v>
      </c>
      <c r="K57" s="121" t="s">
        <v>908</v>
      </c>
      <c r="L57" s="304">
        <v>400.42</v>
      </c>
      <c r="M57" s="312">
        <v>39483</v>
      </c>
    </row>
    <row r="58" spans="1:13" ht="19.5" customHeight="1">
      <c r="A58" s="120">
        <v>50</v>
      </c>
      <c r="B58" s="107">
        <v>39475</v>
      </c>
      <c r="C58" s="8" t="s">
        <v>908</v>
      </c>
      <c r="D58" s="8"/>
      <c r="E58" s="9" t="s">
        <v>2348</v>
      </c>
      <c r="F58" s="8" t="s">
        <v>2350</v>
      </c>
      <c r="G58" s="60">
        <v>187.22</v>
      </c>
      <c r="H58" s="122" t="s">
        <v>900</v>
      </c>
      <c r="I58" s="8"/>
      <c r="J58" s="60"/>
      <c r="K58" s="8"/>
      <c r="L58" s="301"/>
      <c r="M58" s="247"/>
    </row>
    <row r="59" spans="1:13" ht="19.5" customHeight="1">
      <c r="A59" s="120">
        <v>51</v>
      </c>
      <c r="B59" s="107">
        <v>39475</v>
      </c>
      <c r="C59" s="8" t="s">
        <v>908</v>
      </c>
      <c r="D59" s="8"/>
      <c r="E59" s="9" t="s">
        <v>2348</v>
      </c>
      <c r="F59" s="8" t="s">
        <v>2351</v>
      </c>
      <c r="G59" s="60">
        <v>144.2</v>
      </c>
      <c r="H59" s="122" t="s">
        <v>900</v>
      </c>
      <c r="I59" s="8"/>
      <c r="J59" s="60"/>
      <c r="K59" s="8"/>
      <c r="L59" s="301"/>
      <c r="M59" s="247"/>
    </row>
    <row r="60" spans="1:13" ht="19.5" customHeight="1" thickBot="1">
      <c r="A60" s="120">
        <v>52</v>
      </c>
      <c r="B60" s="199">
        <v>39475</v>
      </c>
      <c r="C60" s="21" t="s">
        <v>908</v>
      </c>
      <c r="D60" s="21"/>
      <c r="E60" s="22" t="s">
        <v>2370</v>
      </c>
      <c r="F60" s="21" t="s">
        <v>2349</v>
      </c>
      <c r="G60" s="197">
        <v>15</v>
      </c>
      <c r="H60" s="122" t="s">
        <v>900</v>
      </c>
      <c r="I60" s="21"/>
      <c r="J60" s="197"/>
      <c r="K60" s="21"/>
      <c r="L60" s="305"/>
      <c r="M60" s="314"/>
    </row>
    <row r="61" spans="1:13" ht="19.5" customHeight="1" thickBot="1">
      <c r="A61" s="120">
        <v>53</v>
      </c>
      <c r="B61" s="250"/>
      <c r="C61" s="21" t="s">
        <v>2478</v>
      </c>
      <c r="D61" s="250"/>
      <c r="E61" s="236"/>
      <c r="F61" s="250"/>
      <c r="G61" s="251"/>
      <c r="H61" s="236"/>
      <c r="I61" s="252">
        <v>39475</v>
      </c>
      <c r="J61" s="253" t="s">
        <v>2353</v>
      </c>
      <c r="K61" s="21" t="s">
        <v>2478</v>
      </c>
      <c r="L61" s="307"/>
      <c r="M61" s="310"/>
    </row>
    <row r="62" spans="1:13" ht="19.5" customHeight="1" thickBot="1">
      <c r="A62" s="120">
        <v>54</v>
      </c>
      <c r="B62" s="107">
        <v>39530</v>
      </c>
      <c r="C62" s="250" t="s">
        <v>1262</v>
      </c>
      <c r="D62" s="8"/>
      <c r="E62" s="9" t="s">
        <v>1321</v>
      </c>
      <c r="F62" s="8" t="s">
        <v>459</v>
      </c>
      <c r="G62" s="60">
        <v>12.2</v>
      </c>
      <c r="H62" s="9" t="s">
        <v>900</v>
      </c>
      <c r="I62" s="109">
        <v>39530</v>
      </c>
      <c r="J62" s="110" t="s">
        <v>460</v>
      </c>
      <c r="K62" s="250" t="s">
        <v>1262</v>
      </c>
      <c r="L62" s="301">
        <v>12.2</v>
      </c>
      <c r="M62" s="312">
        <v>39532</v>
      </c>
    </row>
    <row r="63" spans="1:13" ht="19.5" customHeight="1" thickBot="1">
      <c r="A63" s="120">
        <v>55</v>
      </c>
      <c r="B63" s="250"/>
      <c r="C63" s="172" t="s">
        <v>2478</v>
      </c>
      <c r="D63" s="250"/>
      <c r="E63" s="236"/>
      <c r="F63" s="250"/>
      <c r="G63" s="251"/>
      <c r="H63" s="236"/>
      <c r="I63" s="252">
        <v>39531</v>
      </c>
      <c r="J63" s="253" t="s">
        <v>461</v>
      </c>
      <c r="K63" s="172" t="s">
        <v>2478</v>
      </c>
      <c r="L63" s="307"/>
      <c r="M63" s="310"/>
    </row>
    <row r="64" spans="1:13" ht="19.5" customHeight="1">
      <c r="A64" s="120">
        <v>56</v>
      </c>
      <c r="B64" s="107">
        <v>39531</v>
      </c>
      <c r="C64" s="8" t="s">
        <v>462</v>
      </c>
      <c r="D64" s="8"/>
      <c r="E64" s="9" t="s">
        <v>463</v>
      </c>
      <c r="F64" s="8" t="s">
        <v>464</v>
      </c>
      <c r="G64" s="60">
        <v>856</v>
      </c>
      <c r="H64" s="9" t="s">
        <v>900</v>
      </c>
      <c r="I64" s="109">
        <v>39531</v>
      </c>
      <c r="J64" s="110" t="s">
        <v>465</v>
      </c>
      <c r="K64" s="8" t="s">
        <v>462</v>
      </c>
      <c r="L64" s="301">
        <v>856</v>
      </c>
      <c r="M64" s="249">
        <v>39556</v>
      </c>
    </row>
    <row r="65" spans="1:13" ht="19.5" customHeight="1">
      <c r="A65" s="120">
        <v>57</v>
      </c>
      <c r="B65" s="107">
        <v>39531</v>
      </c>
      <c r="C65" s="8" t="s">
        <v>2653</v>
      </c>
      <c r="D65" s="8"/>
      <c r="E65" s="9" t="s">
        <v>2370</v>
      </c>
      <c r="F65" s="8" t="s">
        <v>2479</v>
      </c>
      <c r="G65" s="60">
        <v>100</v>
      </c>
      <c r="H65" s="9" t="s">
        <v>900</v>
      </c>
      <c r="I65" s="109">
        <v>39531</v>
      </c>
      <c r="J65" s="110" t="s">
        <v>2480</v>
      </c>
      <c r="K65" s="8" t="s">
        <v>2653</v>
      </c>
      <c r="L65" s="301">
        <v>100</v>
      </c>
      <c r="M65" s="249">
        <v>39552</v>
      </c>
    </row>
    <row r="66" spans="1:13" ht="19.5" customHeight="1">
      <c r="A66" s="120">
        <v>58</v>
      </c>
      <c r="B66" s="107">
        <v>39542</v>
      </c>
      <c r="C66" s="8" t="s">
        <v>2532</v>
      </c>
      <c r="D66" s="8"/>
      <c r="E66" s="9" t="s">
        <v>2379</v>
      </c>
      <c r="F66" s="8" t="s">
        <v>2530</v>
      </c>
      <c r="G66" s="60">
        <v>7838.82</v>
      </c>
      <c r="H66" s="9" t="s">
        <v>900</v>
      </c>
      <c r="I66" s="109">
        <v>39542</v>
      </c>
      <c r="J66" s="110" t="s">
        <v>2531</v>
      </c>
      <c r="K66" s="8" t="s">
        <v>908</v>
      </c>
      <c r="L66" s="301">
        <v>7838.82</v>
      </c>
      <c r="M66" s="249">
        <v>39545</v>
      </c>
    </row>
    <row r="67" spans="1:13" ht="19.5" customHeight="1">
      <c r="A67" s="120">
        <v>59</v>
      </c>
      <c r="B67" s="107">
        <v>39556</v>
      </c>
      <c r="C67" s="8" t="s">
        <v>1058</v>
      </c>
      <c r="D67" s="8"/>
      <c r="E67" s="9" t="s">
        <v>1694</v>
      </c>
      <c r="F67" s="8" t="s">
        <v>1687</v>
      </c>
      <c r="G67" s="60">
        <v>2850</v>
      </c>
      <c r="H67" s="9" t="s">
        <v>900</v>
      </c>
      <c r="I67" s="109">
        <v>39556</v>
      </c>
      <c r="J67" s="110" t="s">
        <v>1688</v>
      </c>
      <c r="K67" s="8" t="s">
        <v>1691</v>
      </c>
      <c r="L67" s="301">
        <v>2850</v>
      </c>
      <c r="M67" s="249">
        <v>39563</v>
      </c>
    </row>
    <row r="68" spans="1:13" ht="19.5" customHeight="1">
      <c r="A68" s="120">
        <v>60</v>
      </c>
      <c r="B68" s="107">
        <v>39556</v>
      </c>
      <c r="C68" s="8" t="s">
        <v>2532</v>
      </c>
      <c r="D68" s="8"/>
      <c r="E68" s="9" t="s">
        <v>2379</v>
      </c>
      <c r="F68" s="8" t="s">
        <v>1692</v>
      </c>
      <c r="G68" s="60">
        <v>32956</v>
      </c>
      <c r="H68" s="9" t="s">
        <v>900</v>
      </c>
      <c r="I68" s="109">
        <v>39556</v>
      </c>
      <c r="J68" s="110" t="s">
        <v>1689</v>
      </c>
      <c r="K68" s="8" t="s">
        <v>2532</v>
      </c>
      <c r="L68" s="301">
        <v>32956</v>
      </c>
      <c r="M68" s="249">
        <v>39574</v>
      </c>
    </row>
    <row r="69" spans="1:13" ht="19.5" customHeight="1">
      <c r="A69" s="120">
        <v>61</v>
      </c>
      <c r="B69" s="107">
        <v>39556</v>
      </c>
      <c r="C69" s="8" t="s">
        <v>1693</v>
      </c>
      <c r="D69" s="8"/>
      <c r="E69" s="9" t="s">
        <v>1695</v>
      </c>
      <c r="F69" s="8" t="s">
        <v>1696</v>
      </c>
      <c r="G69" s="60">
        <v>500</v>
      </c>
      <c r="H69" s="9" t="s">
        <v>900</v>
      </c>
      <c r="I69" s="109">
        <v>39556</v>
      </c>
      <c r="J69" s="110" t="s">
        <v>1690</v>
      </c>
      <c r="K69" s="8" t="s">
        <v>1693</v>
      </c>
      <c r="L69" s="301">
        <v>500</v>
      </c>
      <c r="M69" s="249">
        <v>39589</v>
      </c>
    </row>
    <row r="70" spans="1:13" ht="19.5" customHeight="1" thickBot="1">
      <c r="A70" s="120"/>
      <c r="B70" s="199">
        <v>39566</v>
      </c>
      <c r="C70" s="21" t="s">
        <v>878</v>
      </c>
      <c r="D70" s="21"/>
      <c r="E70" s="22" t="s">
        <v>786</v>
      </c>
      <c r="F70" s="21" t="s">
        <v>14</v>
      </c>
      <c r="G70" s="197">
        <v>18</v>
      </c>
      <c r="H70" s="22" t="s">
        <v>900</v>
      </c>
      <c r="I70" s="199">
        <v>39566</v>
      </c>
      <c r="J70" s="198" t="s">
        <v>185</v>
      </c>
      <c r="K70" s="21" t="s">
        <v>517</v>
      </c>
      <c r="L70" s="444">
        <v>0</v>
      </c>
      <c r="M70" s="313">
        <v>39573</v>
      </c>
    </row>
    <row r="71" spans="1:13" ht="19.5" customHeight="1">
      <c r="A71" s="120">
        <v>62</v>
      </c>
      <c r="B71" s="108">
        <v>39588</v>
      </c>
      <c r="C71" s="121" t="s">
        <v>908</v>
      </c>
      <c r="D71" s="121"/>
      <c r="E71" s="122" t="s">
        <v>1321</v>
      </c>
      <c r="F71" s="121" t="s">
        <v>505</v>
      </c>
      <c r="G71" s="68">
        <v>10.95</v>
      </c>
      <c r="H71" s="122" t="s">
        <v>900</v>
      </c>
      <c r="I71" s="123">
        <v>39588</v>
      </c>
      <c r="J71" s="142" t="s">
        <v>509</v>
      </c>
      <c r="K71" s="121" t="s">
        <v>908</v>
      </c>
      <c r="L71" s="304">
        <v>77.95</v>
      </c>
      <c r="M71" s="312">
        <v>39601</v>
      </c>
    </row>
    <row r="72" spans="1:13" ht="19.5" customHeight="1">
      <c r="A72" s="120">
        <v>63</v>
      </c>
      <c r="B72" s="108">
        <v>39588</v>
      </c>
      <c r="C72" s="121" t="s">
        <v>908</v>
      </c>
      <c r="D72" s="8"/>
      <c r="E72" s="9" t="s">
        <v>2370</v>
      </c>
      <c r="F72" s="8" t="s">
        <v>506</v>
      </c>
      <c r="G72" s="60">
        <v>30</v>
      </c>
      <c r="H72" s="9" t="s">
        <v>900</v>
      </c>
      <c r="I72" s="8"/>
      <c r="J72" s="60"/>
      <c r="K72" s="8"/>
      <c r="L72" s="301"/>
      <c r="M72" s="247"/>
    </row>
    <row r="73" spans="1:13" ht="19.5" customHeight="1">
      <c r="A73" s="120">
        <v>64</v>
      </c>
      <c r="B73" s="108">
        <v>39588</v>
      </c>
      <c r="C73" s="121" t="s">
        <v>908</v>
      </c>
      <c r="D73" s="8"/>
      <c r="E73" s="9" t="s">
        <v>2370</v>
      </c>
      <c r="F73" s="8" t="s">
        <v>507</v>
      </c>
      <c r="G73" s="60">
        <v>30</v>
      </c>
      <c r="H73" s="9" t="s">
        <v>900</v>
      </c>
      <c r="I73" s="8"/>
      <c r="J73" s="60"/>
      <c r="K73" s="8"/>
      <c r="L73" s="301"/>
      <c r="M73" s="247"/>
    </row>
    <row r="74" spans="1:13" ht="19.5" customHeight="1" thickBot="1">
      <c r="A74" s="120">
        <v>65</v>
      </c>
      <c r="B74" s="199">
        <v>39588</v>
      </c>
      <c r="C74" s="21" t="s">
        <v>908</v>
      </c>
      <c r="D74" s="21"/>
      <c r="E74" s="22" t="s">
        <v>1321</v>
      </c>
      <c r="F74" s="21" t="s">
        <v>508</v>
      </c>
      <c r="G74" s="197">
        <v>7</v>
      </c>
      <c r="H74" s="22" t="s">
        <v>900</v>
      </c>
      <c r="I74" s="21"/>
      <c r="J74" s="197"/>
      <c r="K74" s="21"/>
      <c r="L74" s="305"/>
      <c r="M74" s="314"/>
    </row>
    <row r="75" spans="1:13" ht="19.5" customHeight="1">
      <c r="A75" s="120">
        <v>66</v>
      </c>
      <c r="B75" s="108">
        <v>39588</v>
      </c>
      <c r="C75" s="121" t="s">
        <v>904</v>
      </c>
      <c r="D75" s="121"/>
      <c r="E75" s="122" t="s">
        <v>510</v>
      </c>
      <c r="F75" s="121" t="s">
        <v>511</v>
      </c>
      <c r="G75" s="68">
        <v>22.1</v>
      </c>
      <c r="H75" s="122" t="s">
        <v>900</v>
      </c>
      <c r="I75" s="123">
        <v>39588</v>
      </c>
      <c r="J75" s="142" t="s">
        <v>512</v>
      </c>
      <c r="K75" s="121" t="s">
        <v>904</v>
      </c>
      <c r="L75" s="304">
        <v>22.1</v>
      </c>
      <c r="M75" s="312">
        <v>39589</v>
      </c>
    </row>
    <row r="76" spans="1:13" ht="19.5" customHeight="1">
      <c r="A76" s="120">
        <v>67</v>
      </c>
      <c r="B76" s="107">
        <v>39588</v>
      </c>
      <c r="C76" s="8" t="s">
        <v>908</v>
      </c>
      <c r="D76" s="8"/>
      <c r="E76" s="9" t="s">
        <v>513</v>
      </c>
      <c r="F76" s="8" t="s">
        <v>514</v>
      </c>
      <c r="G76" s="60">
        <v>268</v>
      </c>
      <c r="H76" s="9" t="s">
        <v>900</v>
      </c>
      <c r="I76" s="109">
        <v>39588</v>
      </c>
      <c r="J76" s="110" t="s">
        <v>515</v>
      </c>
      <c r="K76" s="8" t="s">
        <v>516</v>
      </c>
      <c r="L76" s="301">
        <v>0</v>
      </c>
      <c r="M76" s="249">
        <v>39601</v>
      </c>
    </row>
    <row r="77" spans="1:13" ht="19.5" customHeight="1">
      <c r="A77" s="120">
        <v>68</v>
      </c>
      <c r="B77" s="107">
        <v>39588</v>
      </c>
      <c r="C77" s="8" t="s">
        <v>908</v>
      </c>
      <c r="D77" s="8"/>
      <c r="E77" s="9" t="s">
        <v>518</v>
      </c>
      <c r="F77" s="8" t="s">
        <v>519</v>
      </c>
      <c r="G77" s="60">
        <v>100</v>
      </c>
      <c r="H77" s="9" t="s">
        <v>900</v>
      </c>
      <c r="I77" s="109">
        <v>39588</v>
      </c>
      <c r="J77" s="110" t="s">
        <v>520</v>
      </c>
      <c r="K77" s="8" t="s">
        <v>521</v>
      </c>
      <c r="L77" s="301">
        <v>0</v>
      </c>
      <c r="M77" s="249">
        <v>39601</v>
      </c>
    </row>
    <row r="78" spans="1:13" ht="19.5" customHeight="1" thickBot="1">
      <c r="A78" s="120">
        <v>69</v>
      </c>
      <c r="B78" s="107">
        <v>39588</v>
      </c>
      <c r="C78" s="50" t="s">
        <v>2633</v>
      </c>
      <c r="D78" s="8"/>
      <c r="E78" s="9" t="s">
        <v>513</v>
      </c>
      <c r="F78" s="8" t="s">
        <v>522</v>
      </c>
      <c r="G78" s="60">
        <v>328</v>
      </c>
      <c r="H78" s="9" t="s">
        <v>900</v>
      </c>
      <c r="I78" s="199">
        <v>39588</v>
      </c>
      <c r="J78" s="198" t="s">
        <v>523</v>
      </c>
      <c r="K78" s="21" t="s">
        <v>2632</v>
      </c>
      <c r="L78" s="305">
        <v>0</v>
      </c>
      <c r="M78" s="468"/>
    </row>
    <row r="79" spans="1:13" ht="19.5" customHeight="1" thickBot="1">
      <c r="A79" s="120">
        <v>70</v>
      </c>
      <c r="B79" s="250"/>
      <c r="C79" s="250" t="s">
        <v>2478</v>
      </c>
      <c r="D79" s="250"/>
      <c r="E79" s="236"/>
      <c r="F79" s="250"/>
      <c r="G79" s="251"/>
      <c r="H79" s="236"/>
      <c r="I79" s="172"/>
      <c r="J79" s="242" t="s">
        <v>524</v>
      </c>
      <c r="K79" s="21" t="s">
        <v>2478</v>
      </c>
      <c r="L79" s="306"/>
      <c r="M79" s="445"/>
    </row>
    <row r="80" spans="1:13" ht="19.5" customHeight="1">
      <c r="A80" s="120">
        <v>71</v>
      </c>
      <c r="B80" s="107">
        <v>39588</v>
      </c>
      <c r="C80" s="8" t="s">
        <v>527</v>
      </c>
      <c r="D80" s="8"/>
      <c r="E80" s="9" t="s">
        <v>513</v>
      </c>
      <c r="F80" s="8" t="s">
        <v>522</v>
      </c>
      <c r="G80" s="60">
        <v>310</v>
      </c>
      <c r="H80" s="9" t="s">
        <v>900</v>
      </c>
      <c r="I80" s="123">
        <v>39588</v>
      </c>
      <c r="J80" s="142" t="s">
        <v>525</v>
      </c>
      <c r="K80" s="121" t="s">
        <v>528</v>
      </c>
      <c r="L80" s="304">
        <v>0</v>
      </c>
      <c r="M80" s="469"/>
    </row>
    <row r="81" spans="1:13" ht="19.5" customHeight="1" thickBot="1">
      <c r="A81" s="120">
        <v>72</v>
      </c>
      <c r="B81" s="107">
        <v>39588</v>
      </c>
      <c r="C81" s="8" t="s">
        <v>2532</v>
      </c>
      <c r="D81" s="8"/>
      <c r="E81" s="9" t="s">
        <v>529</v>
      </c>
      <c r="F81" s="8" t="s">
        <v>530</v>
      </c>
      <c r="G81" s="60">
        <v>6120.4</v>
      </c>
      <c r="H81" s="9" t="s">
        <v>900</v>
      </c>
      <c r="I81" s="109">
        <v>39588</v>
      </c>
      <c r="J81" s="142" t="s">
        <v>526</v>
      </c>
      <c r="K81" s="8" t="s">
        <v>2532</v>
      </c>
      <c r="L81" s="301">
        <v>6120.4</v>
      </c>
      <c r="M81" s="249">
        <v>39591</v>
      </c>
    </row>
    <row r="82" spans="1:13" ht="19.5" customHeight="1" thickBot="1">
      <c r="A82" s="120">
        <v>73</v>
      </c>
      <c r="B82" s="250"/>
      <c r="C82" s="250" t="s">
        <v>2478</v>
      </c>
      <c r="D82" s="250"/>
      <c r="E82" s="236"/>
      <c r="F82" s="250"/>
      <c r="G82" s="251"/>
      <c r="H82" s="236"/>
      <c r="I82" s="172"/>
      <c r="J82" s="242" t="s">
        <v>991</v>
      </c>
      <c r="K82" s="21" t="s">
        <v>2478</v>
      </c>
      <c r="L82" s="306"/>
      <c r="M82" s="445"/>
    </row>
    <row r="83" spans="1:13" ht="19.5" customHeight="1">
      <c r="A83" s="120">
        <v>74</v>
      </c>
      <c r="B83" s="107">
        <v>39588</v>
      </c>
      <c r="C83" s="8" t="s">
        <v>908</v>
      </c>
      <c r="D83" s="8"/>
      <c r="E83" s="9" t="s">
        <v>2379</v>
      </c>
      <c r="F83" s="8" t="s">
        <v>992</v>
      </c>
      <c r="G83" s="60">
        <v>1551.5</v>
      </c>
      <c r="H83" s="9" t="s">
        <v>900</v>
      </c>
      <c r="I83" s="109">
        <v>39588</v>
      </c>
      <c r="J83" s="110" t="s">
        <v>993</v>
      </c>
      <c r="K83" s="8" t="s">
        <v>908</v>
      </c>
      <c r="L83" s="301">
        <v>1551.5</v>
      </c>
      <c r="M83" s="249">
        <v>39601</v>
      </c>
    </row>
    <row r="84" spans="1:13" ht="19.5" customHeight="1">
      <c r="A84" s="120">
        <v>75</v>
      </c>
      <c r="B84" s="107">
        <v>39588</v>
      </c>
      <c r="C84" s="8" t="s">
        <v>994</v>
      </c>
      <c r="D84" s="8"/>
      <c r="E84" s="9" t="s">
        <v>995</v>
      </c>
      <c r="F84" s="8" t="s">
        <v>996</v>
      </c>
      <c r="G84" s="60">
        <v>800</v>
      </c>
      <c r="H84" s="9" t="s">
        <v>900</v>
      </c>
      <c r="I84" s="109">
        <v>39588</v>
      </c>
      <c r="J84" s="110" t="s">
        <v>997</v>
      </c>
      <c r="K84" s="8" t="s">
        <v>1310</v>
      </c>
      <c r="L84" s="301">
        <v>800</v>
      </c>
      <c r="M84" s="249">
        <v>39601</v>
      </c>
    </row>
    <row r="85" spans="1:13" ht="19.5" customHeight="1">
      <c r="A85" s="120">
        <v>76</v>
      </c>
      <c r="B85" s="107">
        <v>39590</v>
      </c>
      <c r="C85" s="8" t="s">
        <v>2532</v>
      </c>
      <c r="D85" s="8"/>
      <c r="E85" s="9" t="s">
        <v>529</v>
      </c>
      <c r="F85" s="8" t="s">
        <v>998</v>
      </c>
      <c r="G85" s="60">
        <v>24134.34</v>
      </c>
      <c r="H85" s="9" t="s">
        <v>900</v>
      </c>
      <c r="I85" s="109">
        <v>39590</v>
      </c>
      <c r="J85" s="110" t="s">
        <v>999</v>
      </c>
      <c r="K85" s="8" t="s">
        <v>2532</v>
      </c>
      <c r="L85" s="301">
        <v>24134.39</v>
      </c>
      <c r="M85" s="249">
        <v>39591</v>
      </c>
    </row>
    <row r="86" spans="1:13" ht="19.5" customHeight="1">
      <c r="A86" s="120">
        <v>77</v>
      </c>
      <c r="B86" s="107">
        <v>39590</v>
      </c>
      <c r="C86" s="8" t="s">
        <v>904</v>
      </c>
      <c r="D86" s="8"/>
      <c r="E86" s="9" t="s">
        <v>1000</v>
      </c>
      <c r="F86" s="8" t="s">
        <v>1001</v>
      </c>
      <c r="G86" s="60">
        <v>2086.5</v>
      </c>
      <c r="H86" s="9" t="s">
        <v>900</v>
      </c>
      <c r="I86" s="109">
        <v>39590</v>
      </c>
      <c r="J86" s="110" t="s">
        <v>1002</v>
      </c>
      <c r="K86" s="8" t="s">
        <v>904</v>
      </c>
      <c r="L86" s="301">
        <v>2086.5</v>
      </c>
      <c r="M86" s="249">
        <v>39591</v>
      </c>
    </row>
    <row r="87" spans="1:13" ht="19.5" customHeight="1">
      <c r="A87" s="120">
        <v>78</v>
      </c>
      <c r="B87" s="107">
        <v>39590</v>
      </c>
      <c r="C87" s="8" t="s">
        <v>1310</v>
      </c>
      <c r="D87" s="8"/>
      <c r="E87" s="9" t="s">
        <v>1003</v>
      </c>
      <c r="F87" s="8" t="s">
        <v>1004</v>
      </c>
      <c r="G87" s="60">
        <v>650</v>
      </c>
      <c r="H87" s="9" t="s">
        <v>900</v>
      </c>
      <c r="I87" s="109">
        <v>39590</v>
      </c>
      <c r="J87" s="110" t="s">
        <v>1005</v>
      </c>
      <c r="K87" s="8" t="s">
        <v>1310</v>
      </c>
      <c r="L87" s="301">
        <v>650</v>
      </c>
      <c r="M87" s="249">
        <v>39591</v>
      </c>
    </row>
    <row r="88" spans="1:13" ht="19.5" customHeight="1">
      <c r="A88" s="120">
        <v>79</v>
      </c>
      <c r="B88" s="107">
        <v>39591</v>
      </c>
      <c r="C88" s="8" t="s">
        <v>1008</v>
      </c>
      <c r="D88" s="8"/>
      <c r="E88" s="9" t="s">
        <v>1007</v>
      </c>
      <c r="F88" s="8" t="s">
        <v>1009</v>
      </c>
      <c r="G88" s="60">
        <v>128</v>
      </c>
      <c r="H88" s="9" t="s">
        <v>900</v>
      </c>
      <c r="I88" s="109">
        <v>39591</v>
      </c>
      <c r="J88" s="110" t="s">
        <v>1006</v>
      </c>
      <c r="K88" s="8" t="s">
        <v>1008</v>
      </c>
      <c r="L88" s="60">
        <v>128</v>
      </c>
      <c r="M88" s="249">
        <v>39594</v>
      </c>
    </row>
    <row r="89" spans="1:13" ht="19.5" customHeight="1">
      <c r="A89" s="120">
        <v>80</v>
      </c>
      <c r="B89" s="107">
        <v>39591</v>
      </c>
      <c r="C89" s="8" t="s">
        <v>1014</v>
      </c>
      <c r="D89" s="8"/>
      <c r="E89" s="9" t="s">
        <v>1007</v>
      </c>
      <c r="F89" s="8" t="s">
        <v>1009</v>
      </c>
      <c r="G89" s="60">
        <v>128</v>
      </c>
      <c r="H89" s="9" t="s">
        <v>900</v>
      </c>
      <c r="I89" s="109">
        <v>39591</v>
      </c>
      <c r="J89" s="110" t="s">
        <v>1010</v>
      </c>
      <c r="K89" s="8" t="s">
        <v>1014</v>
      </c>
      <c r="L89" s="60">
        <v>128</v>
      </c>
      <c r="M89" s="470"/>
    </row>
    <row r="90" spans="1:13" ht="19.5" customHeight="1">
      <c r="A90" s="120">
        <v>81</v>
      </c>
      <c r="B90" s="107">
        <v>39591</v>
      </c>
      <c r="C90" s="8" t="s">
        <v>1015</v>
      </c>
      <c r="D90" s="8"/>
      <c r="E90" s="9" t="s">
        <v>1007</v>
      </c>
      <c r="F90" s="8" t="s">
        <v>1009</v>
      </c>
      <c r="G90" s="60">
        <v>128</v>
      </c>
      <c r="H90" s="9" t="s">
        <v>900</v>
      </c>
      <c r="I90" s="109">
        <v>39591</v>
      </c>
      <c r="J90" s="110" t="s">
        <v>1011</v>
      </c>
      <c r="K90" s="8" t="s">
        <v>1015</v>
      </c>
      <c r="L90" s="60">
        <v>128</v>
      </c>
      <c r="M90" s="249">
        <v>39595</v>
      </c>
    </row>
    <row r="91" spans="1:13" ht="19.5" customHeight="1">
      <c r="A91" s="120">
        <v>82</v>
      </c>
      <c r="B91" s="107">
        <v>39591</v>
      </c>
      <c r="C91" s="8" t="s">
        <v>1016</v>
      </c>
      <c r="D91" s="8"/>
      <c r="E91" s="9" t="s">
        <v>1007</v>
      </c>
      <c r="F91" s="8" t="s">
        <v>1009</v>
      </c>
      <c r="G91" s="60">
        <v>128</v>
      </c>
      <c r="H91" s="9" t="s">
        <v>900</v>
      </c>
      <c r="I91" s="109">
        <v>39591</v>
      </c>
      <c r="J91" s="110" t="s">
        <v>1012</v>
      </c>
      <c r="K91" s="8" t="s">
        <v>1016</v>
      </c>
      <c r="L91" s="60">
        <v>128</v>
      </c>
      <c r="M91" s="249">
        <v>39594</v>
      </c>
    </row>
    <row r="92" spans="1:13" ht="19.5" customHeight="1">
      <c r="A92" s="120">
        <v>83</v>
      </c>
      <c r="B92" s="107">
        <v>39591</v>
      </c>
      <c r="C92" s="8" t="s">
        <v>1018</v>
      </c>
      <c r="D92" s="8"/>
      <c r="E92" s="9" t="s">
        <v>1007</v>
      </c>
      <c r="F92" s="8" t="s">
        <v>1009</v>
      </c>
      <c r="G92" s="60">
        <v>128</v>
      </c>
      <c r="H92" s="9" t="s">
        <v>900</v>
      </c>
      <c r="I92" s="109">
        <v>39591</v>
      </c>
      <c r="J92" s="110" t="s">
        <v>1013</v>
      </c>
      <c r="K92" s="8" t="s">
        <v>1017</v>
      </c>
      <c r="L92" s="60">
        <v>128</v>
      </c>
      <c r="M92" s="249">
        <v>39594</v>
      </c>
    </row>
    <row r="93" spans="1:13" ht="19.5" customHeight="1">
      <c r="A93" s="120">
        <v>84</v>
      </c>
      <c r="B93" s="107">
        <v>39591</v>
      </c>
      <c r="C93" s="8" t="s">
        <v>1039</v>
      </c>
      <c r="D93" s="8"/>
      <c r="E93" s="9" t="s">
        <v>1007</v>
      </c>
      <c r="F93" s="8" t="s">
        <v>1019</v>
      </c>
      <c r="G93" s="60">
        <v>38</v>
      </c>
      <c r="H93" s="9" t="s">
        <v>900</v>
      </c>
      <c r="I93" s="109">
        <v>39591</v>
      </c>
      <c r="J93" s="110" t="s">
        <v>1020</v>
      </c>
      <c r="K93" s="8" t="s">
        <v>1039</v>
      </c>
      <c r="L93" s="60">
        <v>38</v>
      </c>
      <c r="M93" s="249">
        <v>39601</v>
      </c>
    </row>
    <row r="94" spans="1:13" ht="19.5" customHeight="1" thickBot="1">
      <c r="A94" s="120">
        <v>85</v>
      </c>
      <c r="B94" s="107">
        <v>39591</v>
      </c>
      <c r="C94" s="8" t="s">
        <v>1040</v>
      </c>
      <c r="D94" s="8"/>
      <c r="E94" s="9" t="s">
        <v>1007</v>
      </c>
      <c r="F94" s="8" t="s">
        <v>1030</v>
      </c>
      <c r="G94" s="60">
        <v>38</v>
      </c>
      <c r="H94" s="9" t="s">
        <v>900</v>
      </c>
      <c r="I94" s="109">
        <v>39591</v>
      </c>
      <c r="J94" s="110" t="s">
        <v>1021</v>
      </c>
      <c r="K94" s="8" t="s">
        <v>1040</v>
      </c>
      <c r="L94" s="60">
        <v>38</v>
      </c>
      <c r="M94" s="249">
        <v>39601</v>
      </c>
    </row>
    <row r="95" spans="1:13" ht="19.5" customHeight="1" thickBot="1">
      <c r="A95" s="120">
        <v>86</v>
      </c>
      <c r="B95" s="250"/>
      <c r="C95" s="250" t="s">
        <v>2478</v>
      </c>
      <c r="D95" s="250"/>
      <c r="E95" s="236"/>
      <c r="F95" s="250"/>
      <c r="G95" s="251"/>
      <c r="H95" s="236"/>
      <c r="I95" s="172"/>
      <c r="J95" s="242" t="s">
        <v>1022</v>
      </c>
      <c r="K95" s="21" t="s">
        <v>2478</v>
      </c>
      <c r="L95" s="306"/>
      <c r="M95" s="445"/>
    </row>
    <row r="96" spans="1:13" ht="19.5" customHeight="1">
      <c r="A96" s="120">
        <v>87</v>
      </c>
      <c r="B96" s="107">
        <v>39591</v>
      </c>
      <c r="C96" s="8" t="s">
        <v>1041</v>
      </c>
      <c r="D96" s="8"/>
      <c r="E96" s="9" t="s">
        <v>1007</v>
      </c>
      <c r="F96" s="8" t="s">
        <v>1031</v>
      </c>
      <c r="G96" s="60">
        <v>38</v>
      </c>
      <c r="H96" s="9" t="s">
        <v>900</v>
      </c>
      <c r="I96" s="109">
        <v>39591</v>
      </c>
      <c r="J96" s="110" t="s">
        <v>1023</v>
      </c>
      <c r="K96" s="8" t="s">
        <v>1041</v>
      </c>
      <c r="L96" s="60">
        <v>38</v>
      </c>
      <c r="M96" s="249">
        <v>39595</v>
      </c>
    </row>
    <row r="97" spans="1:13" ht="19.5" customHeight="1">
      <c r="A97" s="120">
        <v>88</v>
      </c>
      <c r="B97" s="107">
        <v>39591</v>
      </c>
      <c r="C97" s="8" t="s">
        <v>1042</v>
      </c>
      <c r="D97" s="8"/>
      <c r="E97" s="9" t="s">
        <v>1007</v>
      </c>
      <c r="F97" s="8" t="s">
        <v>1032</v>
      </c>
      <c r="G97" s="60">
        <v>38</v>
      </c>
      <c r="H97" s="9" t="s">
        <v>900</v>
      </c>
      <c r="I97" s="109">
        <v>39591</v>
      </c>
      <c r="J97" s="110" t="s">
        <v>1024</v>
      </c>
      <c r="K97" s="8" t="s">
        <v>1042</v>
      </c>
      <c r="L97" s="60">
        <v>38</v>
      </c>
      <c r="M97" s="249">
        <v>39597</v>
      </c>
    </row>
    <row r="98" spans="1:13" ht="19.5" customHeight="1">
      <c r="A98" s="120">
        <v>89</v>
      </c>
      <c r="B98" s="107">
        <v>39591</v>
      </c>
      <c r="C98" s="8" t="s">
        <v>1043</v>
      </c>
      <c r="D98" s="8"/>
      <c r="E98" s="9" t="s">
        <v>1007</v>
      </c>
      <c r="F98" s="8" t="s">
        <v>1033</v>
      </c>
      <c r="G98" s="60">
        <v>38</v>
      </c>
      <c r="H98" s="9" t="s">
        <v>900</v>
      </c>
      <c r="I98" s="109">
        <v>39591</v>
      </c>
      <c r="J98" s="110" t="s">
        <v>1025</v>
      </c>
      <c r="K98" s="8" t="s">
        <v>1043</v>
      </c>
      <c r="L98" s="60">
        <v>38</v>
      </c>
      <c r="M98" s="249">
        <v>39598</v>
      </c>
    </row>
    <row r="99" spans="1:13" ht="19.5" customHeight="1">
      <c r="A99" s="120">
        <v>90</v>
      </c>
      <c r="B99" s="107">
        <v>39591</v>
      </c>
      <c r="C99" s="8" t="s">
        <v>1044</v>
      </c>
      <c r="D99" s="8"/>
      <c r="E99" s="9" t="s">
        <v>1007</v>
      </c>
      <c r="F99" s="8" t="s">
        <v>1034</v>
      </c>
      <c r="G99" s="60">
        <v>38</v>
      </c>
      <c r="H99" s="9" t="s">
        <v>900</v>
      </c>
      <c r="I99" s="109">
        <v>39591</v>
      </c>
      <c r="J99" s="110" t="s">
        <v>1026</v>
      </c>
      <c r="K99" s="8" t="s">
        <v>1044</v>
      </c>
      <c r="L99" s="60">
        <v>38</v>
      </c>
      <c r="M99" s="249">
        <v>39594</v>
      </c>
    </row>
    <row r="100" spans="1:13" ht="19.5" customHeight="1">
      <c r="A100" s="120">
        <v>91</v>
      </c>
      <c r="B100" s="107">
        <v>39591</v>
      </c>
      <c r="C100" s="8" t="s">
        <v>1045</v>
      </c>
      <c r="D100" s="8"/>
      <c r="E100" s="9" t="s">
        <v>1007</v>
      </c>
      <c r="F100" s="8" t="s">
        <v>1035</v>
      </c>
      <c r="G100" s="60">
        <v>38</v>
      </c>
      <c r="H100" s="9" t="s">
        <v>900</v>
      </c>
      <c r="I100" s="109">
        <v>39591</v>
      </c>
      <c r="J100" s="110" t="s">
        <v>1027</v>
      </c>
      <c r="K100" s="8" t="s">
        <v>859</v>
      </c>
      <c r="L100" s="60">
        <v>38</v>
      </c>
      <c r="M100" s="249">
        <v>39594</v>
      </c>
    </row>
    <row r="101" spans="1:13" ht="19.5" customHeight="1">
      <c r="A101" s="120">
        <v>92</v>
      </c>
      <c r="B101" s="107">
        <v>39591</v>
      </c>
      <c r="C101" s="8" t="s">
        <v>1046</v>
      </c>
      <c r="D101" s="8"/>
      <c r="E101" s="9" t="s">
        <v>1007</v>
      </c>
      <c r="F101" s="8" t="s">
        <v>1036</v>
      </c>
      <c r="G101" s="60">
        <v>38</v>
      </c>
      <c r="H101" s="9" t="s">
        <v>900</v>
      </c>
      <c r="I101" s="109">
        <v>39591</v>
      </c>
      <c r="J101" s="110" t="s">
        <v>1028</v>
      </c>
      <c r="K101" s="8" t="s">
        <v>859</v>
      </c>
      <c r="L101" s="60">
        <v>38</v>
      </c>
      <c r="M101" s="249">
        <v>39594</v>
      </c>
    </row>
    <row r="102" spans="1:13" ht="19.5" customHeight="1">
      <c r="A102" s="120">
        <v>93</v>
      </c>
      <c r="B102" s="107">
        <v>39591</v>
      </c>
      <c r="C102" s="8" t="s">
        <v>1047</v>
      </c>
      <c r="D102" s="8"/>
      <c r="E102" s="9" t="s">
        <v>1007</v>
      </c>
      <c r="F102" s="8" t="s">
        <v>1037</v>
      </c>
      <c r="G102" s="60">
        <v>38</v>
      </c>
      <c r="H102" s="9" t="s">
        <v>900</v>
      </c>
      <c r="I102" s="109">
        <v>39591</v>
      </c>
      <c r="J102" s="110" t="s">
        <v>1029</v>
      </c>
      <c r="K102" s="8" t="s">
        <v>1049</v>
      </c>
      <c r="L102" s="60">
        <v>38</v>
      </c>
      <c r="M102" s="249">
        <v>39596</v>
      </c>
    </row>
    <row r="103" spans="1:13" ht="19.5" customHeight="1">
      <c r="A103" s="120">
        <v>94</v>
      </c>
      <c r="B103" s="107">
        <v>39591</v>
      </c>
      <c r="C103" s="8" t="s">
        <v>1048</v>
      </c>
      <c r="D103" s="8"/>
      <c r="E103" s="9" t="s">
        <v>1007</v>
      </c>
      <c r="F103" s="8" t="s">
        <v>1038</v>
      </c>
      <c r="G103" s="60">
        <v>38</v>
      </c>
      <c r="H103" s="9" t="s">
        <v>900</v>
      </c>
      <c r="I103" s="109">
        <v>39591</v>
      </c>
      <c r="J103" s="110" t="s">
        <v>1050</v>
      </c>
      <c r="K103" s="8" t="s">
        <v>1048</v>
      </c>
      <c r="L103" s="60">
        <v>38</v>
      </c>
      <c r="M103" s="470"/>
    </row>
    <row r="104" spans="1:13" ht="19.5" customHeight="1">
      <c r="A104" s="120">
        <v>95</v>
      </c>
      <c r="B104" s="107">
        <v>39591</v>
      </c>
      <c r="C104" s="8" t="s">
        <v>1693</v>
      </c>
      <c r="D104" s="8"/>
      <c r="E104" s="9" t="s">
        <v>1695</v>
      </c>
      <c r="F104" s="8" t="s">
        <v>1056</v>
      </c>
      <c r="G104" s="60">
        <v>1100</v>
      </c>
      <c r="H104" s="9" t="s">
        <v>900</v>
      </c>
      <c r="I104" s="109">
        <v>39591</v>
      </c>
      <c r="J104" s="110" t="s">
        <v>1051</v>
      </c>
      <c r="K104" s="8" t="s">
        <v>1693</v>
      </c>
      <c r="L104" s="301">
        <v>1100</v>
      </c>
      <c r="M104" s="249">
        <v>39596</v>
      </c>
    </row>
    <row r="105" spans="1:13" ht="19.5" customHeight="1">
      <c r="A105" s="120">
        <v>96</v>
      </c>
      <c r="B105" s="107">
        <v>39591</v>
      </c>
      <c r="C105" s="8" t="s">
        <v>1058</v>
      </c>
      <c r="D105" s="8"/>
      <c r="E105" s="9" t="s">
        <v>1694</v>
      </c>
      <c r="F105" s="8" t="s">
        <v>1057</v>
      </c>
      <c r="G105" s="60">
        <v>2850</v>
      </c>
      <c r="H105" s="9" t="s">
        <v>900</v>
      </c>
      <c r="I105" s="109">
        <v>39591</v>
      </c>
      <c r="J105" s="110" t="s">
        <v>1052</v>
      </c>
      <c r="K105" s="8" t="s">
        <v>1058</v>
      </c>
      <c r="L105" s="301">
        <v>2850</v>
      </c>
      <c r="M105" s="249">
        <v>39597</v>
      </c>
    </row>
    <row r="106" spans="1:13" ht="19.5" customHeight="1">
      <c r="A106" s="120">
        <v>97</v>
      </c>
      <c r="B106" s="107">
        <v>39593</v>
      </c>
      <c r="C106" s="8" t="s">
        <v>2532</v>
      </c>
      <c r="D106" s="8"/>
      <c r="E106" s="9" t="s">
        <v>1059</v>
      </c>
      <c r="F106" s="8" t="s">
        <v>1060</v>
      </c>
      <c r="G106" s="60">
        <v>363.8</v>
      </c>
      <c r="H106" s="9" t="s">
        <v>900</v>
      </c>
      <c r="I106" s="109">
        <v>39593</v>
      </c>
      <c r="J106" s="110" t="s">
        <v>1053</v>
      </c>
      <c r="K106" s="8" t="s">
        <v>2532</v>
      </c>
      <c r="L106" s="301">
        <v>363.8</v>
      </c>
      <c r="M106" s="249">
        <v>39596</v>
      </c>
    </row>
    <row r="107" spans="1:13" ht="19.5" customHeight="1">
      <c r="A107" s="120">
        <v>98</v>
      </c>
      <c r="B107" s="163">
        <v>39593</v>
      </c>
      <c r="C107" s="50" t="s">
        <v>1077</v>
      </c>
      <c r="D107" s="50"/>
      <c r="E107" s="51" t="s">
        <v>1059</v>
      </c>
      <c r="F107" s="50" t="s">
        <v>1062</v>
      </c>
      <c r="G107" s="62">
        <v>2960</v>
      </c>
      <c r="H107" s="51" t="s">
        <v>900</v>
      </c>
      <c r="I107" s="163">
        <v>39593</v>
      </c>
      <c r="J107" s="164" t="s">
        <v>1054</v>
      </c>
      <c r="K107" s="50" t="s">
        <v>1061</v>
      </c>
      <c r="L107" s="302">
        <v>2960</v>
      </c>
      <c r="M107" s="475">
        <v>39596</v>
      </c>
    </row>
    <row r="108" spans="1:13" ht="19.5" customHeight="1" thickBot="1">
      <c r="A108" s="120">
        <v>75</v>
      </c>
      <c r="B108" s="476">
        <v>39593</v>
      </c>
      <c r="C108" s="477" t="s">
        <v>994</v>
      </c>
      <c r="D108" s="477"/>
      <c r="E108" s="478" t="s">
        <v>995</v>
      </c>
      <c r="F108" s="477" t="s">
        <v>2638</v>
      </c>
      <c r="G108" s="479">
        <v>-98.25</v>
      </c>
      <c r="H108" s="478" t="s">
        <v>1487</v>
      </c>
      <c r="I108" s="476">
        <v>39593</v>
      </c>
      <c r="J108" s="479" t="s">
        <v>2639</v>
      </c>
      <c r="K108" s="477" t="s">
        <v>908</v>
      </c>
      <c r="L108" s="480">
        <v>-98.25</v>
      </c>
      <c r="M108" s="481">
        <v>39594</v>
      </c>
    </row>
    <row r="109" spans="1:13" ht="19.5" customHeight="1">
      <c r="A109" s="120">
        <v>99</v>
      </c>
      <c r="B109" s="108">
        <v>39598</v>
      </c>
      <c r="C109" s="121" t="s">
        <v>2532</v>
      </c>
      <c r="D109" s="121"/>
      <c r="E109" s="122" t="s">
        <v>529</v>
      </c>
      <c r="F109" s="121" t="s">
        <v>1063</v>
      </c>
      <c r="G109" s="68">
        <f>24487.48+1106.38</f>
        <v>25593.86</v>
      </c>
      <c r="H109" s="122" t="s">
        <v>900</v>
      </c>
      <c r="I109" s="123">
        <v>39593</v>
      </c>
      <c r="J109" s="142" t="s">
        <v>1055</v>
      </c>
      <c r="K109" s="121" t="s">
        <v>2532</v>
      </c>
      <c r="L109" s="304">
        <v>27519.86</v>
      </c>
      <c r="M109" s="312">
        <v>39601</v>
      </c>
    </row>
    <row r="110" spans="1:13" ht="19.5" customHeight="1" thickBot="1">
      <c r="A110" s="120">
        <v>100</v>
      </c>
      <c r="B110" s="199">
        <v>39598</v>
      </c>
      <c r="C110" s="21" t="s">
        <v>2532</v>
      </c>
      <c r="D110" s="21"/>
      <c r="E110" s="22" t="s">
        <v>1059</v>
      </c>
      <c r="F110" s="21" t="s">
        <v>1064</v>
      </c>
      <c r="G110" s="197">
        <v>1926</v>
      </c>
      <c r="H110" s="22" t="s">
        <v>900</v>
      </c>
      <c r="I110" s="199">
        <v>39593</v>
      </c>
      <c r="J110" s="197"/>
      <c r="K110" s="21"/>
      <c r="L110" s="305"/>
      <c r="M110" s="314"/>
    </row>
    <row r="111" spans="1:13" ht="19.5" customHeight="1">
      <c r="A111" s="120">
        <v>101</v>
      </c>
      <c r="B111" s="108">
        <v>39598</v>
      </c>
      <c r="C111" s="121" t="s">
        <v>908</v>
      </c>
      <c r="D111" s="121"/>
      <c r="E111" s="122" t="s">
        <v>529</v>
      </c>
      <c r="F111" s="121" t="s">
        <v>1066</v>
      </c>
      <c r="G111" s="68">
        <f>21.2+68.4</f>
        <v>89.60000000000001</v>
      </c>
      <c r="H111" s="122" t="s">
        <v>900</v>
      </c>
      <c r="I111" s="123">
        <v>39598</v>
      </c>
      <c r="J111" s="142" t="s">
        <v>1065</v>
      </c>
      <c r="K111" s="121" t="s">
        <v>908</v>
      </c>
      <c r="L111" s="304">
        <v>117.6</v>
      </c>
      <c r="M111" s="312">
        <v>39601</v>
      </c>
    </row>
    <row r="112" spans="1:13" ht="19.5" customHeight="1" thickBot="1">
      <c r="A112" s="120">
        <v>102</v>
      </c>
      <c r="B112" s="199">
        <v>39598</v>
      </c>
      <c r="C112" s="21" t="s">
        <v>908</v>
      </c>
      <c r="D112" s="21"/>
      <c r="E112" s="22" t="s">
        <v>2348</v>
      </c>
      <c r="F112" s="21" t="s">
        <v>1067</v>
      </c>
      <c r="G112" s="197">
        <v>28</v>
      </c>
      <c r="H112" s="22" t="s">
        <v>900</v>
      </c>
      <c r="I112" s="21"/>
      <c r="J112" s="197"/>
      <c r="K112" s="21"/>
      <c r="L112" s="305"/>
      <c r="M112" s="314"/>
    </row>
    <row r="113" spans="1:13" ht="19.5" customHeight="1">
      <c r="A113" s="120">
        <v>103</v>
      </c>
      <c r="B113" s="108">
        <v>39598</v>
      </c>
      <c r="C113" s="121" t="s">
        <v>908</v>
      </c>
      <c r="D113" s="121"/>
      <c r="E113" s="122" t="s">
        <v>2374</v>
      </c>
      <c r="F113" s="121" t="s">
        <v>1068</v>
      </c>
      <c r="G113" s="68">
        <f>3376.49+1620+500</f>
        <v>5496.49</v>
      </c>
      <c r="H113" s="122" t="s">
        <v>900</v>
      </c>
      <c r="I113" s="123">
        <v>39598</v>
      </c>
      <c r="J113" s="142" t="s">
        <v>1075</v>
      </c>
      <c r="K113" s="121" t="s">
        <v>908</v>
      </c>
      <c r="L113" s="304">
        <v>6569.81</v>
      </c>
      <c r="M113" s="312">
        <v>39601</v>
      </c>
    </row>
    <row r="114" spans="1:13" ht="19.5" customHeight="1">
      <c r="A114" s="120">
        <v>104</v>
      </c>
      <c r="B114" s="107">
        <v>39598</v>
      </c>
      <c r="C114" s="121" t="s">
        <v>908</v>
      </c>
      <c r="D114" s="8"/>
      <c r="E114" s="9" t="s">
        <v>529</v>
      </c>
      <c r="F114" s="8" t="s">
        <v>1069</v>
      </c>
      <c r="G114" s="60">
        <f>607.6+106.05+53.67</f>
        <v>767.3199999999999</v>
      </c>
      <c r="H114" s="122" t="s">
        <v>900</v>
      </c>
      <c r="I114" s="8"/>
      <c r="J114" s="60"/>
      <c r="K114" s="8"/>
      <c r="L114" s="301"/>
      <c r="M114" s="247"/>
    </row>
    <row r="115" spans="1:13" ht="19.5" customHeight="1">
      <c r="A115" s="120">
        <v>105</v>
      </c>
      <c r="B115" s="107">
        <v>39598</v>
      </c>
      <c r="C115" s="121" t="s">
        <v>908</v>
      </c>
      <c r="D115" s="8"/>
      <c r="E115" s="122" t="s">
        <v>1321</v>
      </c>
      <c r="F115" s="8" t="s">
        <v>1070</v>
      </c>
      <c r="G115" s="60">
        <v>6</v>
      </c>
      <c r="H115" s="122" t="s">
        <v>900</v>
      </c>
      <c r="I115" s="8"/>
      <c r="J115" s="60"/>
      <c r="K115" s="8"/>
      <c r="L115" s="301"/>
      <c r="M115" s="247"/>
    </row>
    <row r="116" spans="1:13" ht="19.5" customHeight="1" thickBot="1">
      <c r="A116" s="120">
        <v>106</v>
      </c>
      <c r="B116" s="199">
        <v>39598</v>
      </c>
      <c r="C116" s="21" t="s">
        <v>908</v>
      </c>
      <c r="D116" s="21"/>
      <c r="E116" s="22" t="s">
        <v>1071</v>
      </c>
      <c r="F116" s="21" t="s">
        <v>1072</v>
      </c>
      <c r="G116" s="197">
        <v>300</v>
      </c>
      <c r="H116" s="22" t="s">
        <v>900</v>
      </c>
      <c r="I116" s="21"/>
      <c r="J116" s="197"/>
      <c r="K116" s="21"/>
      <c r="L116" s="305"/>
      <c r="M116" s="314"/>
    </row>
    <row r="117" spans="1:13" ht="19.5" customHeight="1" thickBot="1">
      <c r="A117" s="120">
        <v>107</v>
      </c>
      <c r="B117" s="252">
        <v>39598</v>
      </c>
      <c r="C117" s="250" t="s">
        <v>1073</v>
      </c>
      <c r="D117" s="250"/>
      <c r="E117" s="236" t="s">
        <v>2374</v>
      </c>
      <c r="F117" s="250" t="s">
        <v>1074</v>
      </c>
      <c r="G117" s="251">
        <v>2084</v>
      </c>
      <c r="H117" s="236" t="s">
        <v>900</v>
      </c>
      <c r="I117" s="252">
        <v>39537</v>
      </c>
      <c r="J117" s="253" t="s">
        <v>1076</v>
      </c>
      <c r="K117" s="250" t="s">
        <v>1073</v>
      </c>
      <c r="L117" s="307">
        <v>2084</v>
      </c>
      <c r="M117" s="467">
        <v>39601</v>
      </c>
    </row>
    <row r="118" spans="1:13" ht="19.5" customHeight="1">
      <c r="A118" s="120">
        <v>108</v>
      </c>
      <c r="B118" s="108">
        <v>39598</v>
      </c>
      <c r="C118" s="121" t="s">
        <v>1320</v>
      </c>
      <c r="D118" s="121"/>
      <c r="E118" s="122" t="s">
        <v>1078</v>
      </c>
      <c r="F118" s="121" t="s">
        <v>1079</v>
      </c>
      <c r="G118" s="460">
        <v>5000</v>
      </c>
      <c r="H118" s="122" t="s">
        <v>900</v>
      </c>
      <c r="I118" s="123">
        <v>39598</v>
      </c>
      <c r="J118" s="142" t="s">
        <v>1083</v>
      </c>
      <c r="K118" s="121" t="s">
        <v>1320</v>
      </c>
      <c r="L118" s="461">
        <v>6283</v>
      </c>
      <c r="M118" s="312">
        <v>39601</v>
      </c>
    </row>
    <row r="119" spans="1:13" ht="19.5" customHeight="1">
      <c r="A119" s="120">
        <v>109</v>
      </c>
      <c r="B119" s="107">
        <v>39598</v>
      </c>
      <c r="C119" s="8" t="s">
        <v>1320</v>
      </c>
      <c r="D119" s="8"/>
      <c r="E119" s="9" t="s">
        <v>463</v>
      </c>
      <c r="F119" s="8" t="s">
        <v>1080</v>
      </c>
      <c r="G119" s="62">
        <v>602</v>
      </c>
      <c r="H119" s="9" t="s">
        <v>900</v>
      </c>
      <c r="I119" s="8"/>
      <c r="J119" s="60"/>
      <c r="K119" s="8"/>
      <c r="L119" s="302"/>
      <c r="M119" s="247"/>
    </row>
    <row r="120" spans="1:13" ht="19.5" customHeight="1">
      <c r="A120" s="120">
        <v>110</v>
      </c>
      <c r="B120" s="107">
        <v>39598</v>
      </c>
      <c r="C120" s="8" t="s">
        <v>1320</v>
      </c>
      <c r="D120" s="8"/>
      <c r="E120" s="9" t="s">
        <v>510</v>
      </c>
      <c r="F120" s="8" t="s">
        <v>1081</v>
      </c>
      <c r="G120" s="62">
        <v>493</v>
      </c>
      <c r="H120" s="9" t="s">
        <v>900</v>
      </c>
      <c r="I120" s="8"/>
      <c r="J120" s="60"/>
      <c r="K120" s="8"/>
      <c r="L120" s="302"/>
      <c r="M120" s="247"/>
    </row>
    <row r="121" spans="1:13" ht="19.5" customHeight="1" thickBot="1">
      <c r="A121" s="120">
        <v>111</v>
      </c>
      <c r="B121" s="199">
        <v>39598</v>
      </c>
      <c r="C121" s="21" t="s">
        <v>1320</v>
      </c>
      <c r="D121" s="21"/>
      <c r="E121" s="22" t="s">
        <v>1321</v>
      </c>
      <c r="F121" s="21" t="s">
        <v>1082</v>
      </c>
      <c r="G121" s="197">
        <v>188</v>
      </c>
      <c r="H121" s="22" t="s">
        <v>900</v>
      </c>
      <c r="I121" s="21"/>
      <c r="J121" s="197"/>
      <c r="K121" s="21"/>
      <c r="L121" s="305"/>
      <c r="M121" s="314"/>
    </row>
    <row r="122" spans="1:13" ht="19.5" customHeight="1">
      <c r="A122" s="120">
        <v>112</v>
      </c>
      <c r="B122" s="462"/>
      <c r="C122" s="121"/>
      <c r="D122" s="121"/>
      <c r="E122" s="122"/>
      <c r="F122" s="121"/>
      <c r="G122" s="460"/>
      <c r="H122" s="122"/>
      <c r="I122" s="121"/>
      <c r="J122" s="68"/>
      <c r="K122" s="121"/>
      <c r="L122" s="461"/>
      <c r="M122" s="443"/>
    </row>
    <row r="123" spans="1:13" ht="19.5" customHeight="1">
      <c r="A123" s="120">
        <v>113</v>
      </c>
      <c r="B123" s="65"/>
      <c r="C123" s="8"/>
      <c r="D123" s="8"/>
      <c r="E123" s="9"/>
      <c r="F123" s="8"/>
      <c r="G123" s="62"/>
      <c r="H123" s="9"/>
      <c r="I123" s="8"/>
      <c r="J123" s="60"/>
      <c r="K123" s="8"/>
      <c r="L123" s="302"/>
      <c r="M123" s="247"/>
    </row>
    <row r="124" spans="1:13" ht="19.5" customHeight="1">
      <c r="A124" s="120">
        <v>114</v>
      </c>
      <c r="B124" s="65"/>
      <c r="C124" s="8"/>
      <c r="D124" s="8"/>
      <c r="E124" s="9"/>
      <c r="F124" s="8"/>
      <c r="G124" s="62"/>
      <c r="H124" s="9"/>
      <c r="I124" s="8"/>
      <c r="J124" s="60"/>
      <c r="K124" s="8"/>
      <c r="L124" s="302"/>
      <c r="M124" s="247"/>
    </row>
    <row r="125" spans="1:13" ht="19.5" customHeight="1">
      <c r="A125" s="120">
        <v>115</v>
      </c>
      <c r="B125" s="65"/>
      <c r="C125" s="8"/>
      <c r="D125" s="8"/>
      <c r="E125" s="9"/>
      <c r="F125" s="8"/>
      <c r="G125" s="62"/>
      <c r="H125" s="9"/>
      <c r="I125" s="8"/>
      <c r="J125" s="60"/>
      <c r="K125" s="8"/>
      <c r="L125" s="302"/>
      <c r="M125" s="247"/>
    </row>
    <row r="126" spans="1:13" ht="19.5" customHeight="1">
      <c r="A126" s="120">
        <v>116</v>
      </c>
      <c r="B126" s="65"/>
      <c r="C126" s="8"/>
      <c r="D126" s="8"/>
      <c r="E126" s="9"/>
      <c r="F126" s="8"/>
      <c r="G126" s="62"/>
      <c r="H126" s="9"/>
      <c r="I126" s="8"/>
      <c r="J126" s="60"/>
      <c r="K126" s="8"/>
      <c r="L126" s="302"/>
      <c r="M126" s="247"/>
    </row>
    <row r="127" spans="1:13" ht="19.5" customHeight="1">
      <c r="A127" s="120">
        <v>117</v>
      </c>
      <c r="B127" s="65"/>
      <c r="C127" s="8"/>
      <c r="D127" s="8"/>
      <c r="E127" s="9"/>
      <c r="F127" s="8"/>
      <c r="G127" s="62"/>
      <c r="H127" s="9"/>
      <c r="I127" s="8"/>
      <c r="J127" s="60"/>
      <c r="K127" s="8"/>
      <c r="L127" s="302"/>
      <c r="M127" s="247"/>
    </row>
    <row r="128" spans="1:13" ht="19.5" customHeight="1">
      <c r="A128" s="120">
        <v>118</v>
      </c>
      <c r="B128" s="65"/>
      <c r="C128" s="8"/>
      <c r="D128" s="8"/>
      <c r="E128" s="9"/>
      <c r="F128" s="8"/>
      <c r="G128" s="62"/>
      <c r="H128" s="9"/>
      <c r="I128" s="8"/>
      <c r="J128" s="60"/>
      <c r="K128" s="8"/>
      <c r="L128" s="302"/>
      <c r="M128" s="247"/>
    </row>
    <row r="129" spans="1:13" ht="19.5" customHeight="1">
      <c r="A129" s="120">
        <v>119</v>
      </c>
      <c r="B129" s="65"/>
      <c r="C129" s="8"/>
      <c r="D129" s="8"/>
      <c r="E129" s="9"/>
      <c r="F129" s="8"/>
      <c r="G129" s="62"/>
      <c r="H129" s="9"/>
      <c r="I129" s="8"/>
      <c r="J129" s="60"/>
      <c r="K129" s="8"/>
      <c r="L129" s="302"/>
      <c r="M129" s="247"/>
    </row>
    <row r="130" spans="1:13" ht="19.5" customHeight="1">
      <c r="A130" s="120">
        <v>120</v>
      </c>
      <c r="B130" s="65"/>
      <c r="C130" s="8"/>
      <c r="D130" s="8"/>
      <c r="E130" s="9"/>
      <c r="F130" s="8"/>
      <c r="G130" s="62"/>
      <c r="H130" s="9"/>
      <c r="I130" s="8"/>
      <c r="J130" s="60"/>
      <c r="K130" s="8"/>
      <c r="L130" s="302"/>
      <c r="M130" s="247"/>
    </row>
    <row r="131" spans="1:13" ht="19.5" customHeight="1">
      <c r="A131" s="120">
        <v>121</v>
      </c>
      <c r="B131" s="65"/>
      <c r="C131" s="8"/>
      <c r="D131" s="8"/>
      <c r="E131" s="9"/>
      <c r="F131" s="8"/>
      <c r="G131" s="62"/>
      <c r="H131" s="9"/>
      <c r="I131" s="8"/>
      <c r="J131" s="60"/>
      <c r="K131" s="8"/>
      <c r="L131" s="302"/>
      <c r="M131" s="247"/>
    </row>
    <row r="132" spans="1:13" ht="19.5" customHeight="1">
      <c r="A132" s="120">
        <v>122</v>
      </c>
      <c r="B132" s="65"/>
      <c r="C132" s="8"/>
      <c r="D132" s="8"/>
      <c r="E132" s="9"/>
      <c r="F132" s="8"/>
      <c r="G132" s="62"/>
      <c r="H132" s="9"/>
      <c r="I132" s="8"/>
      <c r="J132" s="60"/>
      <c r="K132" s="8"/>
      <c r="L132" s="302"/>
      <c r="M132" s="247"/>
    </row>
    <row r="133" spans="1:13" ht="19.5" customHeight="1">
      <c r="A133" s="120">
        <v>123</v>
      </c>
      <c r="B133" s="65"/>
      <c r="C133" s="8"/>
      <c r="D133" s="8"/>
      <c r="E133" s="9"/>
      <c r="F133" s="8"/>
      <c r="G133" s="62"/>
      <c r="H133" s="9"/>
      <c r="I133" s="8"/>
      <c r="J133" s="60"/>
      <c r="K133" s="8"/>
      <c r="L133" s="302"/>
      <c r="M133" s="247"/>
    </row>
    <row r="134" spans="1:13" ht="19.5" customHeight="1">
      <c r="A134" s="120">
        <v>124</v>
      </c>
      <c r="B134" s="65"/>
      <c r="C134" s="8"/>
      <c r="D134" s="8"/>
      <c r="E134" s="9"/>
      <c r="F134" s="8"/>
      <c r="G134" s="62"/>
      <c r="H134" s="9"/>
      <c r="I134" s="8"/>
      <c r="J134" s="60"/>
      <c r="K134" s="8"/>
      <c r="L134" s="302"/>
      <c r="M134" s="247"/>
    </row>
    <row r="135" spans="1:13" ht="19.5" customHeight="1">
      <c r="A135" s="120">
        <v>125</v>
      </c>
      <c r="B135" s="65"/>
      <c r="C135" s="8"/>
      <c r="D135" s="8"/>
      <c r="E135" s="9"/>
      <c r="F135" s="8"/>
      <c r="G135" s="62"/>
      <c r="H135" s="9"/>
      <c r="I135" s="8"/>
      <c r="J135" s="60"/>
      <c r="K135" s="8"/>
      <c r="L135" s="302"/>
      <c r="M135" s="247"/>
    </row>
    <row r="136" spans="1:13" ht="19.5" customHeight="1">
      <c r="A136" s="120"/>
      <c r="B136" s="65"/>
      <c r="C136" s="8"/>
      <c r="D136" s="8"/>
      <c r="E136" s="9"/>
      <c r="F136" s="8"/>
      <c r="G136" s="62"/>
      <c r="H136" s="9"/>
      <c r="I136" s="8"/>
      <c r="J136" s="60"/>
      <c r="K136" s="8"/>
      <c r="L136" s="302"/>
      <c r="M136" s="247"/>
    </row>
    <row r="137" spans="1:13" ht="19.5" customHeight="1">
      <c r="A137" s="120"/>
      <c r="B137" s="65"/>
      <c r="C137" s="8"/>
      <c r="D137" s="8"/>
      <c r="E137" s="9"/>
      <c r="F137" s="8"/>
      <c r="G137" s="62"/>
      <c r="H137" s="9"/>
      <c r="I137" s="8"/>
      <c r="J137" s="60"/>
      <c r="K137" s="8"/>
      <c r="L137" s="302"/>
      <c r="M137" s="247"/>
    </row>
    <row r="138" spans="1:13" ht="19.5" customHeight="1" thickBot="1">
      <c r="A138" s="17"/>
      <c r="B138" s="65"/>
      <c r="C138" s="8" t="s">
        <v>1365</v>
      </c>
      <c r="D138" s="8"/>
      <c r="E138" s="9"/>
      <c r="F138" s="8"/>
      <c r="G138" s="62">
        <f>-Delegates!V588</f>
        <v>155.22000000000003</v>
      </c>
      <c r="H138" s="9"/>
      <c r="I138" s="8"/>
      <c r="J138" s="60"/>
      <c r="K138" s="8"/>
      <c r="L138" s="308">
        <f>+G138</f>
        <v>155.22000000000003</v>
      </c>
      <c r="M138" s="247"/>
    </row>
    <row r="139" spans="1:13" ht="19.5" customHeight="1" thickBot="1">
      <c r="A139" s="17"/>
      <c r="B139" s="65"/>
      <c r="C139" s="42" t="s">
        <v>1199</v>
      </c>
      <c r="D139" s="8"/>
      <c r="E139" s="9"/>
      <c r="F139" s="66"/>
      <c r="G139" s="69">
        <f>SUM(G6:G138)</f>
        <v>164904.13</v>
      </c>
      <c r="H139" s="67"/>
      <c r="I139" s="8"/>
      <c r="J139" s="60"/>
      <c r="K139" s="8"/>
      <c r="L139" s="309">
        <f>SUM(L6:L138)</f>
        <v>163880.18</v>
      </c>
      <c r="M139" s="247"/>
    </row>
    <row r="140" spans="1:13" ht="19.5" customHeight="1">
      <c r="A140" s="17"/>
      <c r="B140" s="65"/>
      <c r="C140" s="46"/>
      <c r="D140" s="8"/>
      <c r="E140" s="9"/>
      <c r="F140" s="8"/>
      <c r="G140" s="68"/>
      <c r="H140" s="9"/>
      <c r="I140" s="8"/>
      <c r="J140" s="60"/>
      <c r="K140" s="8"/>
      <c r="L140" s="301"/>
      <c r="M140" s="247"/>
    </row>
    <row r="141" ht="19.5" customHeight="1"/>
    <row r="142" ht="19.5" customHeight="1"/>
    <row r="143" ht="19.5" customHeight="1" hidden="1"/>
    <row r="144" ht="19.5" customHeight="1" hidden="1">
      <c r="B144" t="s">
        <v>761</v>
      </c>
    </row>
    <row r="145" spans="1:6" ht="19.5" customHeight="1" hidden="1">
      <c r="A145" s="189"/>
      <c r="B145" s="189" t="s">
        <v>765</v>
      </c>
      <c r="C145" s="189" t="s">
        <v>742</v>
      </c>
      <c r="D145" s="189" t="s">
        <v>741</v>
      </c>
      <c r="E145" s="190" t="s">
        <v>740</v>
      </c>
      <c r="F145" s="189" t="s">
        <v>743</v>
      </c>
    </row>
    <row r="146" spans="1:6" ht="19.5" customHeight="1" hidden="1">
      <c r="A146" s="189">
        <v>1</v>
      </c>
      <c r="B146" s="191">
        <v>39361</v>
      </c>
      <c r="C146" s="189" t="s">
        <v>904</v>
      </c>
      <c r="D146" s="189">
        <v>98478782</v>
      </c>
      <c r="E146" s="190">
        <v>1</v>
      </c>
      <c r="F146" s="192" t="s">
        <v>744</v>
      </c>
    </row>
    <row r="147" spans="1:6" ht="19.5" customHeight="1" hidden="1">
      <c r="A147" s="189">
        <v>2</v>
      </c>
      <c r="B147" s="191">
        <v>39361</v>
      </c>
      <c r="C147" s="189" t="s">
        <v>745</v>
      </c>
      <c r="D147" s="189"/>
      <c r="E147" s="190">
        <v>1</v>
      </c>
      <c r="F147" s="192" t="s">
        <v>746</v>
      </c>
    </row>
    <row r="148" spans="1:6" ht="19.5" customHeight="1" hidden="1">
      <c r="A148" s="189">
        <v>3</v>
      </c>
      <c r="B148" s="191">
        <v>39361</v>
      </c>
      <c r="C148" s="189" t="s">
        <v>908</v>
      </c>
      <c r="D148" s="189"/>
      <c r="E148" s="190">
        <v>2</v>
      </c>
      <c r="F148" s="192" t="s">
        <v>747</v>
      </c>
    </row>
    <row r="149" spans="1:6" ht="19.5" customHeight="1" hidden="1">
      <c r="A149" s="189">
        <v>4</v>
      </c>
      <c r="B149" s="191">
        <v>39361</v>
      </c>
      <c r="C149" s="189" t="s">
        <v>908</v>
      </c>
      <c r="D149" s="189"/>
      <c r="E149" s="190"/>
      <c r="F149" s="192" t="s">
        <v>748</v>
      </c>
    </row>
    <row r="150" spans="1:6" ht="19.5" customHeight="1" hidden="1">
      <c r="A150" s="189">
        <v>5</v>
      </c>
      <c r="B150" s="191">
        <v>39361</v>
      </c>
      <c r="C150" s="189" t="s">
        <v>1731</v>
      </c>
      <c r="D150" s="189"/>
      <c r="E150" s="190">
        <v>2</v>
      </c>
      <c r="F150" s="192" t="s">
        <v>749</v>
      </c>
    </row>
    <row r="151" spans="1:6" ht="19.5" customHeight="1" hidden="1">
      <c r="A151" s="189">
        <v>6</v>
      </c>
      <c r="B151" s="191">
        <v>39361</v>
      </c>
      <c r="C151" s="189" t="s">
        <v>1731</v>
      </c>
      <c r="D151" s="189"/>
      <c r="E151" s="190"/>
      <c r="F151" s="192" t="s">
        <v>751</v>
      </c>
    </row>
    <row r="152" spans="1:6" ht="19.5" customHeight="1" hidden="1">
      <c r="A152" s="189">
        <v>7</v>
      </c>
      <c r="B152" s="191">
        <v>39361</v>
      </c>
      <c r="C152" s="189" t="s">
        <v>1262</v>
      </c>
      <c r="D152" s="189"/>
      <c r="E152" s="190">
        <v>2</v>
      </c>
      <c r="F152" s="189" t="s">
        <v>750</v>
      </c>
    </row>
    <row r="153" spans="1:6" ht="19.5" customHeight="1" hidden="1">
      <c r="A153" s="189">
        <v>8</v>
      </c>
      <c r="B153" s="191">
        <v>39361</v>
      </c>
      <c r="C153" s="189" t="s">
        <v>1262</v>
      </c>
      <c r="D153" s="189"/>
      <c r="E153" s="190"/>
      <c r="F153" s="189" t="s">
        <v>752</v>
      </c>
    </row>
    <row r="154" spans="1:6" ht="19.5" customHeight="1" hidden="1">
      <c r="A154" s="189">
        <v>9</v>
      </c>
      <c r="B154" s="191">
        <v>39361</v>
      </c>
      <c r="C154" s="189" t="s">
        <v>911</v>
      </c>
      <c r="D154" s="189"/>
      <c r="E154" s="190">
        <v>2</v>
      </c>
      <c r="F154" s="189" t="s">
        <v>753</v>
      </c>
    </row>
    <row r="155" spans="1:6" ht="19.5" customHeight="1" hidden="1">
      <c r="A155" s="189">
        <v>10</v>
      </c>
      <c r="B155" s="191">
        <v>39361</v>
      </c>
      <c r="C155" s="189" t="s">
        <v>911</v>
      </c>
      <c r="D155" s="189"/>
      <c r="E155" s="190"/>
      <c r="F155" s="189" t="s">
        <v>754</v>
      </c>
    </row>
    <row r="156" spans="1:6" ht="19.5" customHeight="1" hidden="1">
      <c r="A156" s="189">
        <v>11</v>
      </c>
      <c r="B156" s="191">
        <v>39372</v>
      </c>
      <c r="C156" s="189" t="s">
        <v>762</v>
      </c>
      <c r="D156" s="189"/>
      <c r="E156" s="190">
        <v>2</v>
      </c>
      <c r="F156" s="189" t="s">
        <v>755</v>
      </c>
    </row>
    <row r="157" spans="1:6" ht="19.5" customHeight="1" hidden="1">
      <c r="A157" s="189">
        <v>12</v>
      </c>
      <c r="B157" s="191">
        <v>39372</v>
      </c>
      <c r="C157" s="189" t="s">
        <v>762</v>
      </c>
      <c r="D157" s="189"/>
      <c r="E157" s="190"/>
      <c r="F157" s="189" t="s">
        <v>756</v>
      </c>
    </row>
    <row r="158" spans="1:6" ht="19.5" customHeight="1" hidden="1">
      <c r="A158" s="189">
        <v>13</v>
      </c>
      <c r="B158" s="191">
        <v>39372</v>
      </c>
      <c r="C158" s="189" t="s">
        <v>763</v>
      </c>
      <c r="D158" s="189"/>
      <c r="E158" s="190">
        <v>1</v>
      </c>
      <c r="F158" s="189" t="s">
        <v>767</v>
      </c>
    </row>
    <row r="159" spans="1:6" ht="19.5" customHeight="1" hidden="1">
      <c r="A159" s="189">
        <v>14</v>
      </c>
      <c r="B159" s="191">
        <v>39372</v>
      </c>
      <c r="C159" s="189" t="s">
        <v>953</v>
      </c>
      <c r="D159" s="189"/>
      <c r="E159" s="190">
        <v>2</v>
      </c>
      <c r="F159" s="189" t="s">
        <v>766</v>
      </c>
    </row>
    <row r="160" spans="1:6" ht="19.5" customHeight="1" hidden="1">
      <c r="A160" s="189">
        <v>15</v>
      </c>
      <c r="B160" s="191">
        <v>39372</v>
      </c>
      <c r="C160" s="189" t="s">
        <v>953</v>
      </c>
      <c r="D160" s="189"/>
      <c r="E160" s="190"/>
      <c r="F160" s="189" t="s">
        <v>768</v>
      </c>
    </row>
    <row r="161" spans="1:6" ht="19.5" customHeight="1" hidden="1">
      <c r="A161" s="189">
        <v>16</v>
      </c>
      <c r="B161" s="191">
        <v>39372</v>
      </c>
      <c r="C161" s="189" t="s">
        <v>934</v>
      </c>
      <c r="D161" s="189"/>
      <c r="E161" s="190">
        <v>1</v>
      </c>
      <c r="F161" s="189" t="s">
        <v>769</v>
      </c>
    </row>
    <row r="162" spans="1:6" ht="19.5" customHeight="1" hidden="1">
      <c r="A162" s="189">
        <v>17</v>
      </c>
      <c r="B162" s="191">
        <v>39379</v>
      </c>
      <c r="C162" s="189" t="s">
        <v>762</v>
      </c>
      <c r="D162" s="189"/>
      <c r="E162" s="190">
        <v>6</v>
      </c>
      <c r="F162" s="189" t="s">
        <v>770</v>
      </c>
    </row>
    <row r="163" spans="1:6" ht="19.5" customHeight="1" hidden="1">
      <c r="A163" s="189">
        <v>18</v>
      </c>
      <c r="B163" s="191">
        <v>39379</v>
      </c>
      <c r="C163" s="189" t="s">
        <v>762</v>
      </c>
      <c r="D163" s="189"/>
      <c r="E163" s="190"/>
      <c r="F163" s="189" t="s">
        <v>771</v>
      </c>
    </row>
    <row r="164" spans="1:6" ht="19.5" customHeight="1" hidden="1">
      <c r="A164" s="189">
        <v>19</v>
      </c>
      <c r="B164" s="191">
        <v>39379</v>
      </c>
      <c r="C164" s="189" t="s">
        <v>762</v>
      </c>
      <c r="D164" s="189"/>
      <c r="E164" s="190"/>
      <c r="F164" s="189" t="s">
        <v>772</v>
      </c>
    </row>
    <row r="165" spans="1:6" ht="19.5" customHeight="1" hidden="1">
      <c r="A165" s="189">
        <v>20</v>
      </c>
      <c r="B165" s="191">
        <v>39379</v>
      </c>
      <c r="C165" s="189" t="s">
        <v>762</v>
      </c>
      <c r="D165" s="189"/>
      <c r="E165" s="190"/>
      <c r="F165" s="189" t="s">
        <v>796</v>
      </c>
    </row>
    <row r="166" spans="1:6" ht="19.5" customHeight="1" hidden="1">
      <c r="A166" s="189">
        <v>21</v>
      </c>
      <c r="B166" s="191">
        <v>39379</v>
      </c>
      <c r="C166" s="189" t="s">
        <v>762</v>
      </c>
      <c r="D166" s="189"/>
      <c r="E166" s="190"/>
      <c r="F166" s="189" t="s">
        <v>802</v>
      </c>
    </row>
    <row r="167" spans="1:6" ht="19.5" customHeight="1" hidden="1">
      <c r="A167" s="189">
        <v>22</v>
      </c>
      <c r="B167" s="191">
        <v>39379</v>
      </c>
      <c r="C167" s="189" t="s">
        <v>762</v>
      </c>
      <c r="D167" s="189"/>
      <c r="E167" s="190"/>
      <c r="F167" s="189" t="s">
        <v>803</v>
      </c>
    </row>
    <row r="168" spans="1:6" ht="19.5" customHeight="1" hidden="1">
      <c r="A168" s="189">
        <v>23</v>
      </c>
      <c r="B168" s="189"/>
      <c r="C168" s="189" t="s">
        <v>764</v>
      </c>
      <c r="D168" s="189"/>
      <c r="E168" s="190">
        <v>3</v>
      </c>
      <c r="F168" s="189" t="s">
        <v>804</v>
      </c>
    </row>
    <row r="169" spans="1:6" ht="19.5" customHeight="1" hidden="1">
      <c r="A169" s="189">
        <v>24</v>
      </c>
      <c r="B169" s="189"/>
      <c r="C169" s="189" t="s">
        <v>764</v>
      </c>
      <c r="D169" s="189"/>
      <c r="E169" s="190"/>
      <c r="F169" s="189" t="s">
        <v>805</v>
      </c>
    </row>
    <row r="170" spans="1:6" ht="19.5" customHeight="1" hidden="1" thickBot="1">
      <c r="A170" s="189">
        <v>25</v>
      </c>
      <c r="B170" s="189"/>
      <c r="C170" s="189" t="s">
        <v>764</v>
      </c>
      <c r="D170" s="189"/>
      <c r="E170" s="195"/>
      <c r="F170" s="189" t="s">
        <v>806</v>
      </c>
    </row>
    <row r="171" spans="1:6" ht="19.5" customHeight="1" hidden="1" thickBot="1">
      <c r="A171" s="189"/>
      <c r="B171" s="189"/>
      <c r="C171" s="189"/>
      <c r="D171" s="193"/>
      <c r="E171" s="196">
        <f>SUM(E146:E170)</f>
        <v>25</v>
      </c>
      <c r="F171" s="194"/>
    </row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</sheetData>
  <printOptions/>
  <pageMargins left="0.75" right="0.75" top="0.61" bottom="0.67" header="0.5" footer="0.5"/>
  <pageSetup fitToHeight="1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Goh</dc:creator>
  <cp:keywords/>
  <dc:description/>
  <cp:lastModifiedBy>Monica Goh</cp:lastModifiedBy>
  <cp:lastPrinted>2008-06-08T09:58:42Z</cp:lastPrinted>
  <dcterms:created xsi:type="dcterms:W3CDTF">2007-04-18T13:56:46Z</dcterms:created>
  <dcterms:modified xsi:type="dcterms:W3CDTF">2008-06-09T03:28:34Z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